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80" windowWidth="19170" windowHeight="1158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Z_028BE31C_1546_47F8_B105_8BB7669AF9B3_.wvu.PrintArea" localSheetId="2" hidden="1">'Листы3-5'!$A$1:$EL$92</definedName>
    <definedName name="Z_028BE31C_1546_47F8_B105_8BB7669AF9B3_.wvu.PrintTitles" localSheetId="3" hidden="1">'Листы15-18'!$14:$18</definedName>
    <definedName name="Z_028BE31C_1546_47F8_B105_8BB7669AF9B3_.wvu.PrintTitles" localSheetId="2" hidden="1">'Листы3-5'!$8:$10</definedName>
    <definedName name="Z_028BE31C_1546_47F8_B105_8BB7669AF9B3_.wvu.Rows" localSheetId="3" hidden="1">'Листы15-18'!$1:$7</definedName>
    <definedName name="Z_028BE31C_1546_47F8_B105_8BB7669AF9B3_.wvu.Rows" localSheetId="2" hidden="1">'Листы3-5'!$54:$57</definedName>
    <definedName name="Z_6121650B_44DA_4943_8FB1_B0A7E2519192_.wvu.PrintArea" localSheetId="2" hidden="1">'Листы3-5'!$A$1:$EL$92</definedName>
    <definedName name="Z_6121650B_44DA_4943_8FB1_B0A7E2519192_.wvu.PrintTitles" localSheetId="3" hidden="1">'Листы15-18'!$14:$18</definedName>
    <definedName name="Z_6121650B_44DA_4943_8FB1_B0A7E2519192_.wvu.PrintTitles" localSheetId="2" hidden="1">'Листы3-5'!$8:$10</definedName>
    <definedName name="Z_6121650B_44DA_4943_8FB1_B0A7E2519192_.wvu.Rows" localSheetId="3" hidden="1">'Листы15-18'!$1:$7</definedName>
    <definedName name="Z_6121650B_44DA_4943_8FB1_B0A7E2519192_.wvu.Rows" localSheetId="2" hidden="1">'Листы3-5'!$54:$57</definedName>
    <definedName name="Z_751A3320_31EE_4FA2_A430_AD15612970A9_.wvu.PrintTitles" localSheetId="3" hidden="1">'Листы15-18'!$14:$18</definedName>
    <definedName name="Z_751A3320_31EE_4FA2_A430_AD15612970A9_.wvu.PrintTitles" localSheetId="2" hidden="1">'Листы3-5'!$8:$10</definedName>
    <definedName name="Z_7843278A_0F4F_47A7_84E3_8D47E9466074_.wvu.PrintArea" localSheetId="2" hidden="1">'Листы3-5'!$A$1:$EL$92</definedName>
    <definedName name="Z_7843278A_0F4F_47A7_84E3_8D47E9466074_.wvu.PrintTitles" localSheetId="3" hidden="1">'Листы15-18'!$14:$18</definedName>
    <definedName name="Z_7843278A_0F4F_47A7_84E3_8D47E9466074_.wvu.PrintTitles" localSheetId="2" hidden="1">'Листы3-5'!$8:$10</definedName>
    <definedName name="Z_7843278A_0F4F_47A7_84E3_8D47E9466074_.wvu.Rows" localSheetId="3" hidden="1">'Листы15-18'!$1:$7</definedName>
    <definedName name="Z_7843278A_0F4F_47A7_84E3_8D47E9466074_.wvu.Rows" localSheetId="2" hidden="1">'Листы3-5'!$54:$57</definedName>
    <definedName name="Z_7AF939C5_4931_42B2_B800_1AE8E2B41CCE_.wvu.PrintArea" localSheetId="2" hidden="1">'Листы3-5'!$A$1:$EL$92</definedName>
    <definedName name="Z_7AF939C5_4931_42B2_B800_1AE8E2B41CCE_.wvu.PrintTitles" localSheetId="3" hidden="1">'Листы15-18'!$14:$18</definedName>
    <definedName name="Z_7AF939C5_4931_42B2_B800_1AE8E2B41CCE_.wvu.PrintTitles" localSheetId="2" hidden="1">'Листы3-5'!$8:$10</definedName>
    <definedName name="Z_7AF939C5_4931_42B2_B800_1AE8E2B41CCE_.wvu.Rows" localSheetId="2" hidden="1">'Листы3-5'!$54:$57</definedName>
    <definedName name="Z_9D23ECC8_11D2_490A_A339_8B6C635424AA_.wvu.PrintArea" localSheetId="2" hidden="1">'Листы3-5'!$A$1:$EL$92</definedName>
    <definedName name="Z_9D23ECC8_11D2_490A_A339_8B6C635424AA_.wvu.PrintTitles" localSheetId="3" hidden="1">'Листы15-18'!$14:$18</definedName>
    <definedName name="Z_9D23ECC8_11D2_490A_A339_8B6C635424AA_.wvu.PrintTitles" localSheetId="2" hidden="1">'Листы3-5'!$8:$10</definedName>
    <definedName name="Z_BD0A4719_313B_468E_AD49_C98F8C44CD46_.wvu.PrintTitles" localSheetId="3" hidden="1">'Листы15-18'!$14:$18</definedName>
    <definedName name="Z_BD0A4719_313B_468E_AD49_C98F8C44CD46_.wvu.PrintTitles" localSheetId="2" hidden="1">'Листы3-5'!$8:$10</definedName>
    <definedName name="Z_C2A4B0A3_1D2B_4D7B_BE31_43984A1B757B_.wvu.PrintArea" localSheetId="2" hidden="1">'Листы3-5'!$A$1:$EL$92</definedName>
    <definedName name="Z_C2A4B0A3_1D2B_4D7B_BE31_43984A1B757B_.wvu.PrintTitles" localSheetId="3" hidden="1">'Листы15-18'!$14:$18</definedName>
    <definedName name="Z_C2A4B0A3_1D2B_4D7B_BE31_43984A1B757B_.wvu.PrintTitles" localSheetId="2" hidden="1">'Листы3-5'!$8:$10</definedName>
    <definedName name="Z_C2A4B0A3_1D2B_4D7B_BE31_43984A1B757B_.wvu.Rows" localSheetId="2" hidden="1">'Листы3-5'!$54:$57</definedName>
    <definedName name="_xlnm.Print_Titles" localSheetId="3">'Листы15-18'!$14:$18</definedName>
    <definedName name="_xlnm.Print_Titles" localSheetId="2">'Листы3-5'!$8:$10</definedName>
    <definedName name="_xlnm.Print_Area" localSheetId="2">'Листы3-5'!$A$1:$EL$92</definedName>
  </definedNames>
  <calcPr fullCalcOnLoad="1"/>
</workbook>
</file>

<file path=xl/sharedStrings.xml><?xml version="1.0" encoding="utf-8"?>
<sst xmlns="http://schemas.openxmlformats.org/spreadsheetml/2006/main" count="897" uniqueCount="288">
  <si>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</si>
  <si>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</si>
  <si>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</si>
  <si>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</si>
  <si>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</si>
  <si>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</si>
  <si>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</si>
  <si>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</si>
  <si>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</si>
  <si>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</si>
  <si>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</si>
  <si>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</si>
  <si>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</si>
  <si>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</si>
  <si>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</si>
  <si>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</si>
  <si>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</si>
  <si>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</si>
  <si>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</si>
  <si>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</si>
  <si>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</si>
  <si>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</si>
  <si>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</si>
  <si>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</si>
  <si>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</si>
  <si>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</si>
  <si>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</si>
  <si>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</si>
  <si>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</si>
  <si>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</si>
  <si>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</si>
  <si>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</si>
  <si>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</si>
  <si>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</si>
  <si>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</si>
  <si>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</si>
  <si>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</si>
  <si>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</si>
  <si>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</si>
  <si>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</si>
  <si>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</si>
  <si>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</si>
  <si>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</si>
  <si>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</si>
  <si>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</si>
  <si>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</si>
  <si>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</si>
  <si>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</si>
  <si>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</si>
  <si>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</si>
  <si>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</si>
  <si>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</si>
  <si>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</si>
  <si>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</si>
  <si>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</si>
  <si>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</si>
  <si>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</si>
  <si>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</si>
  <si>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</si>
  <si>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</si>
  <si>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</si>
  <si>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</si>
  <si>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</si>
  <si>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</si>
  <si>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</si>
  <si>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</si>
  <si>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</si>
  <si>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</si>
  <si>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</si>
  <si>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</si>
  <si>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</si>
  <si>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</si>
  <si>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</si>
  <si>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</si>
  <si>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</si>
  <si>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</si>
  <si>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</si>
  <si>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</si>
  <si>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</si>
  <si>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</si>
  <si>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</si>
  <si>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</si>
  <si>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</si>
  <si>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</si>
  <si>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</si>
  <si>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</si>
  <si>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</si>
  <si>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</si>
  <si>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</si>
  <si>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</si>
  <si>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</si>
  <si>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</si>
  <si>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</si>
  <si>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</si>
  <si>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</si>
  <si>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</si>
  <si>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</si>
  <si>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</si>
  <si>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</si>
  <si>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</si>
  <si>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</si>
  <si>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</si>
  <si>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</si>
  <si>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</si>
  <si>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</si>
  <si>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</si>
  <si>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</si>
  <si>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</si>
  <si>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</si>
  <si>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</si>
  <si>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</si>
  <si>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</si>
  <si>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</si>
  <si>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</si>
  <si>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</si>
  <si>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</si>
  <si>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</si>
  <si>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</si>
  <si>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</si>
  <si>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</si>
  <si>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</si>
  <si>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</si>
  <si>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</si>
  <si>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</si>
  <si>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</si>
  <si>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</si>
  <si>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</si>
  <si>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</si>
  <si>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</si>
  <si>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</si>
  <si>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</si>
  <si>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</si>
  <si>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</si>
  <si>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</si>
  <si>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</si>
  <si>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</si>
  <si>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</si>
  <si>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</si>
  <si>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</si>
  <si>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</si>
  <si>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</si>
  <si>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</si>
  <si>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</si>
  <si>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</si>
  <si>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</si>
  <si>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</si>
  <si>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</si>
  <si>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</si>
  <si>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</si>
  <si>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</si>
  <si>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</si>
  <si>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</si>
  <si>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</si>
  <si>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</si>
  <si>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</si>
  <si>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</si>
  <si>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</si>
  <si>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</si>
  <si>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</si>
  <si>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</si>
  <si>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</si>
  <si>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</si>
  <si>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</si>
  <si>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</si>
  <si>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</si>
  <si>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</si>
  <si>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</si>
  <si>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</si>
  <si>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</si>
  <si>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</si>
  <si>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</si>
  <si>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</si>
  <si>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</si>
  <si>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</si>
  <si>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</si>
  <si>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</si>
  <si>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</si>
  <si>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</si>
  <si>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</si>
  <si>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</si>
  <si>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</si>
  <si>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</si>
  <si>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</si>
  <si>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</si>
  <si>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</si>
  <si>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</si>
  <si>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</si>
  <si>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</si>
  <si>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</si>
  <si>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</si>
  <si>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</si>
  <si>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</si>
  <si>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</si>
  <si>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</si>
  <si>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</si>
  <si>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</si>
  <si>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</si>
  <si>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</si>
  <si>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</si>
  <si>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</si>
  <si>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</si>
  <si>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</si>
  <si>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</si>
  <si>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</si>
  <si>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</si>
  <si>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</si>
  <si>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</si>
  <si>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</si>
  <si>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</si>
  <si>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</si>
  <si>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</si>
  <si>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</si>
  <si>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</si>
  <si>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</si>
  <si>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</si>
  <si>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</si>
  <si>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</si>
  <si>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</si>
  <si>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</si>
  <si>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</si>
  <si>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</si>
  <si>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</si>
  <si>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</si>
  <si>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</si>
  <si>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</si>
  <si>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</si>
  <si>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</si>
  <si>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</si>
  <si>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</si>
  <si>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</si>
  <si>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</si>
  <si>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</si>
  <si>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</si>
  <si>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</si>
  <si>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</si>
  <si>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</si>
  <si>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</si>
  <si>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</si>
  <si>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тыс. руб.</t>
  </si>
  <si>
    <t>1.2.1.</t>
  </si>
  <si>
    <t>1.2.2.</t>
  </si>
  <si>
    <t>уровень напряжения СН2:</t>
  </si>
  <si>
    <t>уровень напряжения НН:</t>
  </si>
  <si>
    <t>Прочие потребители (без НДС)</t>
  </si>
  <si>
    <t>1.2.1.1.</t>
  </si>
  <si>
    <t>1.2.1.2.</t>
  </si>
  <si>
    <t>1.2.2.1.</t>
  </si>
  <si>
    <t>уровень напряжения ВН:</t>
  </si>
  <si>
    <t>1.2.3.</t>
  </si>
  <si>
    <t>1.2.3.1.</t>
  </si>
  <si>
    <t>по величине излишка + (недостатка -)</t>
  </si>
  <si>
    <t>-</t>
  </si>
  <si>
    <t>(в ред. от 17 сентября 2015 г.)</t>
  </si>
  <si>
    <r>
      <t>1 Базовый период — год, предшествующий расчетному периоду регулирования.</t>
    </r>
  </si>
  <si>
    <t>Население и приравненные к нему категории потребителей(с НДС)</t>
  </si>
  <si>
    <t xml:space="preserve">Министерство энергетики и тарифной политики РМ - принят к рассмотрению проект на утверждение ИП на период 2018-2024 г.г. </t>
  </si>
  <si>
    <t>Приказ Министерства энергетики и тарифной политики РМ от 31.10.2017г. №116</t>
  </si>
  <si>
    <t>Приказ Министерства энергетики и тарифной политики РМ от 31.10.2017г. № 115</t>
  </si>
  <si>
    <t>1.2.3.2.</t>
  </si>
  <si>
    <t>1.2.3.3.</t>
  </si>
  <si>
    <t xml:space="preserve">Население и приравненные к нему категории потребителей, проживающих в сельских населенных пунктах </t>
  </si>
  <si>
    <t>Население и приравненные к нему категории потребителей, проживающих в городских населенных пунктах</t>
  </si>
  <si>
    <t>2020-2024</t>
  </si>
  <si>
    <t>регулирования 2020 год</t>
  </si>
  <si>
    <t>регулирования 2021 год</t>
  </si>
  <si>
    <t>регулирования 2022 год</t>
  </si>
  <si>
    <t>регулирования 2023 год</t>
  </si>
  <si>
    <t>регулирования 2024 год</t>
  </si>
  <si>
    <t>базовому периоду 2018 год</t>
  </si>
  <si>
    <r>
      <t>базовому периоду -</t>
    </r>
    <r>
      <rPr>
        <b/>
        <sz val="11"/>
        <rFont val="Times New Roman"/>
        <family val="1"/>
      </rPr>
      <t xml:space="preserve"> 2018 г.</t>
    </r>
  </si>
  <si>
    <r>
      <t xml:space="preserve">на базовый период - </t>
    </r>
    <r>
      <rPr>
        <b/>
        <sz val="11"/>
        <rFont val="Times New Roman"/>
        <family val="1"/>
      </rPr>
      <t>2019 г.</t>
    </r>
  </si>
  <si>
    <r>
      <t xml:space="preserve">регулирования - </t>
    </r>
    <r>
      <rPr>
        <b/>
        <sz val="11"/>
        <rFont val="Times New Roman"/>
        <family val="1"/>
      </rPr>
      <t>2020 г.</t>
    </r>
  </si>
  <si>
    <r>
      <t xml:space="preserve">регулирования - </t>
    </r>
    <r>
      <rPr>
        <b/>
        <sz val="11"/>
        <rFont val="Times New Roman"/>
        <family val="1"/>
      </rPr>
      <t>2021 г.</t>
    </r>
  </si>
  <si>
    <r>
      <t xml:space="preserve">регулирования - </t>
    </r>
    <r>
      <rPr>
        <b/>
        <sz val="11"/>
        <rFont val="Times New Roman"/>
        <family val="1"/>
      </rPr>
      <t>2022 г.</t>
    </r>
  </si>
  <si>
    <r>
      <t xml:space="preserve">регулирования - </t>
    </r>
    <r>
      <rPr>
        <b/>
        <sz val="11"/>
        <rFont val="Times New Roman"/>
        <family val="1"/>
      </rPr>
      <t>2023 г.</t>
    </r>
  </si>
  <si>
    <r>
      <t xml:space="preserve">регулирования - </t>
    </r>
    <r>
      <rPr>
        <b/>
        <sz val="11"/>
        <rFont val="Times New Roman"/>
        <family val="1"/>
      </rPr>
      <t>2024 г.</t>
    </r>
  </si>
  <si>
    <t>на базовый период 2019 год</t>
  </si>
  <si>
    <t>ООО "Электротеплосеть"</t>
  </si>
  <si>
    <t>Общество с ограниченной ответственностью "Электротеплосеть"</t>
  </si>
  <si>
    <t>431110, РМ, п. Зубова Поляна, ул. Советская, д.70а</t>
  </si>
  <si>
    <t>Трусов Юрий Евгеньевич</t>
  </si>
  <si>
    <t>Утверждена генеральным директором в 2015 году на период 2016-2020г.г.</t>
  </si>
  <si>
    <t>Утверждена корректировка генеральным директором 13.02.2019г. на период 2016-2020г.г.</t>
  </si>
  <si>
    <t>Утверждена генеральным директором 13.02.2019г. на период 2021-2024 г.г.</t>
  </si>
  <si>
    <t>(83458) 2-21-29</t>
  </si>
  <si>
    <t>1308082103</t>
  </si>
  <si>
    <t>130801001</t>
  </si>
  <si>
    <t>electrotszp@mail.ru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</si>
</sst>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#,##0.00"/>
    <numFmt numFmtId="185" formatCode="[$-FC19]d\ mmmm\ yyyy\ &quot;г.&quot;"/>
    <numFmt numFmtId="186" formatCode="#,##0.00000"/>
    <numFmt numFmtId="187" formatCode="#,##0.0"/>
    <numFmt numFmtId="188" formatCode="#,##0.000"/>
    <numFmt numFmtId="189" formatCode="#,##0.0000"/>
    <numFmt numFmtId="190" formatCode="#,##0.000000"/>
    <numFmt numFmtId="191" formatCode="0.0"/>
    <numFmt numFmtId="192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8" fillId="25" borderId="11" xfId="0" applyFont="1" applyFill="1" applyBorder="1" applyAlignment="1">
      <alignment horizontal="right" vertical="center"/>
    </xf>
    <xf numFmtId="184" fontId="49" fillId="25" borderId="12" xfId="0" applyNumberFormat="1" applyFont="1" applyFill="1" applyBorder="1" applyAlignment="1">
      <alignment horizontal="right" vertical="center" wrapText="1"/>
    </xf>
    <xf numFmtId="184" fontId="49" fillId="25" borderId="13" xfId="0" applyNumberFormat="1" applyFont="1" applyFill="1" applyBorder="1" applyAlignment="1">
      <alignment horizontal="right" vertical="center" wrapText="1"/>
    </xf>
    <xf numFmtId="184" fontId="49" fillId="25" borderId="0" xfId="0" applyNumberFormat="1" applyFont="1" applyFill="1" applyBorder="1" applyAlignment="1">
      <alignment horizontal="right" vertical="center" wrapText="1"/>
    </xf>
    <xf numFmtId="184" fontId="49" fillId="25" borderId="14" xfId="0" applyNumberFormat="1" applyFont="1" applyFill="1" applyBorder="1" applyAlignment="1">
      <alignment horizontal="right" vertical="center" wrapText="1"/>
    </xf>
    <xf numFmtId="184" fontId="49" fillId="25" borderId="10" xfId="0" applyNumberFormat="1" applyFont="1" applyFill="1" applyBorder="1" applyAlignment="1">
      <alignment horizontal="right" vertical="center" wrapText="1"/>
    </xf>
    <xf numFmtId="184" fontId="49" fillId="25" borderId="12" xfId="0" applyNumberFormat="1" applyFont="1" applyFill="1" applyBorder="1" applyAlignment="1">
      <alignment vertical="center" wrapText="1"/>
    </xf>
    <xf numFmtId="184" fontId="10" fillId="25" borderId="15" xfId="0" applyNumberFormat="1" applyFont="1" applyFill="1" applyBorder="1" applyAlignment="1">
      <alignment horizontal="right" vertical="center" wrapText="1"/>
    </xf>
    <xf numFmtId="184" fontId="10" fillId="25" borderId="12" xfId="0" applyNumberFormat="1" applyFont="1" applyFill="1" applyBorder="1" applyAlignment="1">
      <alignment horizontal="right" vertical="center" wrapText="1"/>
    </xf>
    <xf numFmtId="184" fontId="10" fillId="25" borderId="16" xfId="0" applyNumberFormat="1" applyFont="1" applyFill="1" applyBorder="1" applyAlignment="1">
      <alignment horizontal="right" vertical="center" wrapText="1"/>
    </xf>
    <xf numFmtId="184" fontId="10" fillId="25" borderId="0" xfId="0" applyNumberFormat="1" applyFont="1" applyFill="1" applyBorder="1" applyAlignment="1">
      <alignment horizontal="right" vertical="center" wrapText="1"/>
    </xf>
    <xf numFmtId="184" fontId="10" fillId="25" borderId="10" xfId="0" applyNumberFormat="1" applyFont="1" applyFill="1" applyBorder="1" applyAlignment="1">
      <alignment horizontal="right" vertical="center" wrapText="1"/>
    </xf>
    <xf numFmtId="184" fontId="10" fillId="25" borderId="17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8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191" fontId="3" fillId="0" borderId="11" xfId="0" applyNumberFormat="1" applyFont="1" applyFill="1" applyBorder="1" applyAlignment="1">
      <alignment horizontal="right" vertical="top"/>
    </xf>
    <xf numFmtId="191" fontId="3" fillId="0" borderId="12" xfId="0" applyNumberFormat="1" applyFont="1" applyFill="1" applyBorder="1" applyAlignment="1">
      <alignment horizontal="right" vertical="top"/>
    </xf>
    <xf numFmtId="191" fontId="3" fillId="0" borderId="20" xfId="0" applyNumberFormat="1" applyFont="1" applyFill="1" applyBorder="1" applyAlignment="1">
      <alignment horizontal="right" vertical="top"/>
    </xf>
    <xf numFmtId="191" fontId="3" fillId="0" borderId="14" xfId="0" applyNumberFormat="1" applyFont="1" applyFill="1" applyBorder="1" applyAlignment="1">
      <alignment horizontal="right" vertical="top"/>
    </xf>
    <xf numFmtId="191" fontId="3" fillId="0" borderId="10" xfId="0" applyNumberFormat="1" applyFont="1" applyFill="1" applyBorder="1" applyAlignment="1">
      <alignment horizontal="right" vertical="top"/>
    </xf>
    <xf numFmtId="191" fontId="3" fillId="0" borderId="21" xfId="0" applyNumberFormat="1" applyFont="1" applyFill="1" applyBorder="1" applyAlignment="1">
      <alignment horizontal="right" vertical="top"/>
    </xf>
    <xf numFmtId="2" fontId="10" fillId="0" borderId="11" xfId="0" applyNumberFormat="1" applyFont="1" applyFill="1" applyBorder="1" applyAlignment="1">
      <alignment horizontal="right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2" fontId="10" fillId="0" borderId="20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10" fillId="0" borderId="22" xfId="0" applyNumberFormat="1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21" xfId="0" applyNumberFormat="1" applyFont="1" applyFill="1" applyBorder="1" applyAlignment="1">
      <alignment horizontal="right" vertical="center" wrapText="1"/>
    </xf>
    <xf numFmtId="191" fontId="3" fillId="0" borderId="18" xfId="0" applyNumberFormat="1" applyFont="1" applyFill="1" applyBorder="1" applyAlignment="1">
      <alignment horizontal="right" vertical="top"/>
    </xf>
    <xf numFmtId="191" fontId="3" fillId="0" borderId="19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7" fontId="3" fillId="25" borderId="18" xfId="0" applyNumberFormat="1" applyFont="1" applyFill="1" applyBorder="1" applyAlignment="1">
      <alignment horizontal="right" vertical="center"/>
    </xf>
    <xf numFmtId="187" fontId="3" fillId="25" borderId="19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right" vertical="top"/>
    </xf>
    <xf numFmtId="0" fontId="48" fillId="0" borderId="27" xfId="0" applyFont="1" applyFill="1" applyBorder="1" applyAlignment="1">
      <alignment horizontal="right" vertical="top"/>
    </xf>
    <xf numFmtId="0" fontId="48" fillId="0" borderId="28" xfId="0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2" fontId="3" fillId="0" borderId="19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87" fontId="14" fillId="0" borderId="11" xfId="0" applyNumberFormat="1" applyFont="1" applyFill="1" applyBorder="1" applyAlignment="1">
      <alignment horizontal="right" vertical="center"/>
    </xf>
    <xf numFmtId="187" fontId="14" fillId="0" borderId="12" xfId="0" applyNumberFormat="1" applyFont="1" applyFill="1" applyBorder="1" applyAlignment="1">
      <alignment horizontal="right" vertical="center"/>
    </xf>
    <xf numFmtId="187" fontId="14" fillId="0" borderId="20" xfId="0" applyNumberFormat="1" applyFont="1" applyFill="1" applyBorder="1" applyAlignment="1">
      <alignment horizontal="right" vertical="center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87" fontId="14" fillId="0" borderId="22" xfId="0" applyNumberFormat="1" applyFont="1" applyFill="1" applyBorder="1" applyAlignment="1">
      <alignment horizontal="right" vertical="center"/>
    </xf>
    <xf numFmtId="187" fontId="14" fillId="0" borderId="14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/>
    </xf>
    <xf numFmtId="187" fontId="14" fillId="0" borderId="21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187" fontId="48" fillId="25" borderId="18" xfId="0" applyNumberFormat="1" applyFont="1" applyFill="1" applyBorder="1" applyAlignment="1">
      <alignment horizontal="right" vertical="center"/>
    </xf>
    <xf numFmtId="187" fontId="48" fillId="25" borderId="19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left" vertical="top"/>
    </xf>
    <xf numFmtId="0" fontId="13" fillId="0" borderId="3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4" fontId="3" fillId="0" borderId="29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87" fontId="3" fillId="25" borderId="26" xfId="0" applyNumberFormat="1" applyFont="1" applyFill="1" applyBorder="1" applyAlignment="1">
      <alignment horizontal="right" vertical="center"/>
    </xf>
    <xf numFmtId="187" fontId="3" fillId="25" borderId="27" xfId="0" applyNumberFormat="1" applyFont="1" applyFill="1" applyBorder="1" applyAlignment="1">
      <alignment horizontal="right" vertical="center"/>
    </xf>
    <xf numFmtId="187" fontId="3" fillId="25" borderId="40" xfId="0" applyNumberFormat="1" applyFont="1" applyFill="1" applyBorder="1" applyAlignment="1">
      <alignment horizontal="right" vertical="center"/>
    </xf>
    <xf numFmtId="187" fontId="3" fillId="25" borderId="11" xfId="0" applyNumberFormat="1" applyFont="1" applyFill="1" applyBorder="1" applyAlignment="1">
      <alignment horizontal="right" vertical="center"/>
    </xf>
    <xf numFmtId="187" fontId="3" fillId="25" borderId="12" xfId="0" applyNumberFormat="1" applyFont="1" applyFill="1" applyBorder="1" applyAlignment="1">
      <alignment horizontal="right" vertical="center"/>
    </xf>
    <xf numFmtId="187" fontId="3" fillId="25" borderId="16" xfId="0" applyNumberFormat="1" applyFont="1" applyFill="1" applyBorder="1" applyAlignment="1">
      <alignment horizontal="right" vertical="center"/>
    </xf>
    <xf numFmtId="187" fontId="3" fillId="25" borderId="14" xfId="0" applyNumberFormat="1" applyFont="1" applyFill="1" applyBorder="1" applyAlignment="1">
      <alignment horizontal="right" vertical="center"/>
    </xf>
    <xf numFmtId="187" fontId="3" fillId="25" borderId="10" xfId="0" applyNumberFormat="1" applyFont="1" applyFill="1" applyBorder="1" applyAlignment="1">
      <alignment horizontal="right" vertical="center"/>
    </xf>
    <xf numFmtId="187" fontId="3" fillId="25" borderId="17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187" fontId="48" fillId="25" borderId="11" xfId="0" applyNumberFormat="1" applyFont="1" applyFill="1" applyBorder="1" applyAlignment="1">
      <alignment horizontal="right" vertical="center"/>
    </xf>
    <xf numFmtId="187" fontId="48" fillId="25" borderId="12" xfId="0" applyNumberFormat="1" applyFont="1" applyFill="1" applyBorder="1" applyAlignment="1">
      <alignment horizontal="right" vertical="center"/>
    </xf>
    <xf numFmtId="187" fontId="48" fillId="25" borderId="16" xfId="0" applyNumberFormat="1" applyFont="1" applyFill="1" applyBorder="1" applyAlignment="1">
      <alignment horizontal="right" vertical="center"/>
    </xf>
    <xf numFmtId="187" fontId="48" fillId="25" borderId="14" xfId="0" applyNumberFormat="1" applyFont="1" applyFill="1" applyBorder="1" applyAlignment="1">
      <alignment horizontal="right" vertical="center"/>
    </xf>
    <xf numFmtId="187" fontId="48" fillId="25" borderId="10" xfId="0" applyNumberFormat="1" applyFont="1" applyFill="1" applyBorder="1" applyAlignment="1">
      <alignment horizontal="right" vertical="center"/>
    </xf>
    <xf numFmtId="187" fontId="48" fillId="25" borderId="17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87" fontId="3" fillId="0" borderId="26" xfId="0" applyNumberFormat="1" applyFont="1" applyFill="1" applyBorder="1" applyAlignment="1">
      <alignment horizontal="right" vertical="center"/>
    </xf>
    <xf numFmtId="187" fontId="3" fillId="0" borderId="27" xfId="0" applyNumberFormat="1" applyFont="1" applyFill="1" applyBorder="1" applyAlignment="1">
      <alignment horizontal="right" vertical="center"/>
    </xf>
    <xf numFmtId="187" fontId="3" fillId="0" borderId="40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top"/>
    </xf>
    <xf numFmtId="184" fontId="10" fillId="0" borderId="40" xfId="0" applyNumberFormat="1" applyFont="1" applyFill="1" applyBorder="1" applyAlignment="1">
      <alignment horizontal="right" vertical="center" wrapText="1"/>
    </xf>
    <xf numFmtId="184" fontId="10" fillId="0" borderId="18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top"/>
    </xf>
    <xf numFmtId="187" fontId="48" fillId="0" borderId="18" xfId="0" applyNumberFormat="1" applyFont="1" applyFill="1" applyBorder="1" applyAlignment="1">
      <alignment horizontal="right" vertical="center"/>
    </xf>
    <xf numFmtId="187" fontId="48" fillId="0" borderId="26" xfId="0" applyNumberFormat="1" applyFont="1" applyFill="1" applyBorder="1" applyAlignment="1">
      <alignment horizontal="right" vertical="center"/>
    </xf>
    <xf numFmtId="187" fontId="48" fillId="0" borderId="27" xfId="0" applyNumberFormat="1" applyFont="1" applyFill="1" applyBorder="1" applyAlignment="1">
      <alignment horizontal="right" vertical="center"/>
    </xf>
    <xf numFmtId="187" fontId="48" fillId="0" borderId="40" xfId="0" applyNumberFormat="1" applyFont="1" applyFill="1" applyBorder="1" applyAlignment="1">
      <alignment horizontal="right" vertical="center"/>
    </xf>
    <xf numFmtId="2" fontId="48" fillId="0" borderId="26" xfId="0" applyNumberFormat="1" applyFont="1" applyFill="1" applyBorder="1" applyAlignment="1">
      <alignment horizontal="right" vertical="top"/>
    </xf>
    <xf numFmtId="2" fontId="48" fillId="0" borderId="27" xfId="0" applyNumberFormat="1" applyFont="1" applyFill="1" applyBorder="1" applyAlignment="1">
      <alignment horizontal="right" vertical="top"/>
    </xf>
    <xf numFmtId="2" fontId="48" fillId="0" borderId="40" xfId="0" applyNumberFormat="1" applyFont="1" applyFill="1" applyBorder="1" applyAlignment="1">
      <alignment horizontal="right" vertical="top"/>
    </xf>
    <xf numFmtId="0" fontId="48" fillId="0" borderId="4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4" fontId="3" fillId="0" borderId="26" xfId="0" applyNumberFormat="1" applyFont="1" applyFill="1" applyBorder="1" applyAlignment="1">
      <alignment horizontal="right" vertical="top"/>
    </xf>
    <xf numFmtId="4" fontId="3" fillId="0" borderId="27" xfId="0" applyNumberFormat="1" applyFont="1" applyFill="1" applyBorder="1" applyAlignment="1">
      <alignment horizontal="right" vertical="top"/>
    </xf>
    <xf numFmtId="4" fontId="3" fillId="0" borderId="40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2" fontId="3" fillId="0" borderId="12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7" xfId="0" applyNumberFormat="1" applyFont="1" applyFill="1" applyBorder="1" applyAlignment="1">
      <alignment horizontal="right" vertical="top"/>
    </xf>
    <xf numFmtId="0" fontId="9" fillId="0" borderId="18" xfId="0" applyFont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top"/>
    </xf>
    <xf numFmtId="1" fontId="3" fillId="0" borderId="12" xfId="0" applyNumberFormat="1" applyFont="1" applyFill="1" applyBorder="1" applyAlignment="1">
      <alignment horizontal="right" vertical="top"/>
    </xf>
    <xf numFmtId="1" fontId="3" fillId="0" borderId="16" xfId="0" applyNumberFormat="1" applyFont="1" applyFill="1" applyBorder="1" applyAlignment="1">
      <alignment horizontal="right" vertical="top"/>
    </xf>
    <xf numFmtId="1" fontId="3" fillId="0" borderId="14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1" fontId="3" fillId="0" borderId="17" xfId="0" applyNumberFormat="1" applyFont="1" applyFill="1" applyBorder="1" applyAlignment="1">
      <alignment horizontal="right" vertical="top"/>
    </xf>
    <xf numFmtId="191" fontId="3" fillId="0" borderId="16" xfId="0" applyNumberFormat="1" applyFont="1" applyFill="1" applyBorder="1" applyAlignment="1">
      <alignment horizontal="right" vertical="top"/>
    </xf>
    <xf numFmtId="191" fontId="3" fillId="0" borderId="17" xfId="0" applyNumberFormat="1" applyFont="1" applyFill="1" applyBorder="1" applyAlignment="1">
      <alignment horizontal="right" vertical="top"/>
    </xf>
    <xf numFmtId="0" fontId="13" fillId="0" borderId="18" xfId="0" applyFont="1" applyBorder="1" applyAlignment="1">
      <alignment horizontal="left" vertical="top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horizontal="right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187" fontId="14" fillId="0" borderId="18" xfId="0" applyNumberFormat="1" applyFont="1" applyFill="1" applyBorder="1" applyAlignment="1">
      <alignment horizontal="right" vertical="center"/>
    </xf>
    <xf numFmtId="187" fontId="14" fillId="0" borderId="16" xfId="0" applyNumberFormat="1" applyFont="1" applyFill="1" applyBorder="1" applyAlignment="1">
      <alignment horizontal="right" vertical="center"/>
    </xf>
    <xf numFmtId="187" fontId="14" fillId="0" borderId="15" xfId="0" applyNumberFormat="1" applyFont="1" applyFill="1" applyBorder="1" applyAlignment="1">
      <alignment horizontal="right" vertical="center"/>
    </xf>
    <xf numFmtId="187" fontId="14" fillId="0" borderId="1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center" vertical="top"/>
    </xf>
    <xf numFmtId="4" fontId="3" fillId="0" borderId="27" xfId="0" applyNumberFormat="1" applyFont="1" applyFill="1" applyBorder="1" applyAlignment="1">
      <alignment horizontal="center" vertical="top"/>
    </xf>
    <xf numFmtId="4" fontId="3" fillId="0" borderId="40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" fontId="48" fillId="0" borderId="26" xfId="0" applyNumberFormat="1" applyFont="1" applyFill="1" applyBorder="1" applyAlignment="1">
      <alignment horizontal="right" vertical="top"/>
    </xf>
    <xf numFmtId="4" fontId="48" fillId="0" borderId="27" xfId="0" applyNumberFormat="1" applyFont="1" applyFill="1" applyBorder="1" applyAlignment="1">
      <alignment horizontal="right" vertical="top"/>
    </xf>
    <xf numFmtId="4" fontId="48" fillId="0" borderId="40" xfId="0" applyNumberFormat="1" applyFont="1" applyFill="1" applyBorder="1" applyAlignment="1">
      <alignment horizontal="right" vertical="top"/>
    </xf>
    <xf numFmtId="4" fontId="48" fillId="0" borderId="26" xfId="0" applyNumberFormat="1" applyFont="1" applyFill="1" applyBorder="1" applyAlignment="1">
      <alignment horizontal="center" vertical="top"/>
    </xf>
    <xf numFmtId="4" fontId="48" fillId="0" borderId="27" xfId="0" applyNumberFormat="1" applyFont="1" applyFill="1" applyBorder="1" applyAlignment="1">
      <alignment horizontal="center" vertical="top"/>
    </xf>
    <xf numFmtId="4" fontId="48" fillId="0" borderId="40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6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14" fontId="3" fillId="0" borderId="11" xfId="0" applyNumberFormat="1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 vertical="top"/>
    </xf>
    <xf numFmtId="14" fontId="3" fillId="0" borderId="16" xfId="0" applyNumberFormat="1" applyFont="1" applyFill="1" applyBorder="1" applyAlignment="1">
      <alignment horizontal="center" vertical="top"/>
    </xf>
    <xf numFmtId="14" fontId="3" fillId="0" borderId="14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7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ctrotszp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tabSelected="1" zoomScalePageLayoutView="0" workbookViewId="0" topLeftCell="A1">
      <selection activeCell="S19" sqref="S19:DA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ht="10.5" customHeight="1">
      <c r="DS5" s="3" t="s">
        <v>252</v>
      </c>
    </row>
    <row r="11" spans="1:123" s="4" customFormat="1" ht="18.7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4" customFormat="1" ht="18.7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61:82" s="4" customFormat="1" ht="18.75">
      <c r="BI13" s="7" t="s">
        <v>5</v>
      </c>
      <c r="BK13" s="33" t="s">
        <v>262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D13" s="5" t="s">
        <v>7</v>
      </c>
    </row>
    <row r="14" spans="63:80" s="6" customFormat="1" ht="10.5">
      <c r="BK14" s="31" t="s">
        <v>6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7" spans="19:105" ht="15.75">
      <c r="S17" s="30" t="s">
        <v>277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9:105" s="6" customFormat="1" ht="10.5">
      <c r="S18" s="31" t="s">
        <v>8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9:105" ht="15.75">
      <c r="S19" s="30" t="s">
        <v>278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</sheetData>
  <sheetProtection/>
  <mergeCells count="7">
    <mergeCell ref="S17:DA17"/>
    <mergeCell ref="S18:DA18"/>
    <mergeCell ref="S19:DA19"/>
    <mergeCell ref="A11:DS11"/>
    <mergeCell ref="A12:DS12"/>
    <mergeCell ref="BK13:CB13"/>
    <mergeCell ref="BK14:CB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X25" sqref="X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10" spans="1:123" ht="15.75">
      <c r="A10" s="11" t="s">
        <v>13</v>
      </c>
      <c r="U10" s="35" t="s">
        <v>278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2" spans="1:123" ht="15.75">
      <c r="A12" s="11" t="s">
        <v>14</v>
      </c>
      <c r="Z12" s="35" t="s">
        <v>277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4" spans="1:123" ht="15.75">
      <c r="A14" s="11" t="s">
        <v>15</v>
      </c>
      <c r="R14" s="35" t="s">
        <v>279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6" spans="1:123" ht="15.75">
      <c r="A16" s="11" t="s">
        <v>16</v>
      </c>
      <c r="R16" s="35" t="s">
        <v>279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8" spans="1:123" ht="15.75">
      <c r="A18" s="11" t="s">
        <v>17</v>
      </c>
      <c r="F18" s="36" t="s">
        <v>285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6" t="s">
        <v>286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5" t="s">
        <v>280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4" spans="1:123" ht="15.75">
      <c r="A24" s="11" t="s">
        <v>20</v>
      </c>
      <c r="X24" s="37" t="s">
        <v>287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16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6" t="s">
        <v>284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6" t="s">
        <v>284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electrotszp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92"/>
  <sheetViews>
    <sheetView zoomScale="80" zoomScaleNormal="80" workbookViewId="0" topLeftCell="A4">
      <pane xSplit="57" ySplit="7" topLeftCell="BF94" activePane="bottomRight" state="frozen"/>
      <selection pane="topLeft" activeCell="A4" sqref="A4"/>
      <selection pane="topRight" activeCell="BF4" sqref="BF4"/>
      <selection pane="bottomLeft" activeCell="A11" sqref="A11"/>
      <selection pane="bottomRight" activeCell="GH75" sqref="GH75:HC76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42" width="1.12109375" style="1" customWidth="1"/>
    <col min="43" max="57" width="0.74609375" style="1" customWidth="1"/>
    <col min="58" max="78" width="1.12109375" style="1" customWidth="1"/>
    <col min="79" max="79" width="3.375" style="1" customWidth="1"/>
    <col min="80" max="80" width="2.375" style="1" customWidth="1"/>
    <col min="81" max="81" width="1.625" style="1" customWidth="1"/>
    <col min="82" max="100" width="1.12109375" style="1" customWidth="1"/>
    <col min="101" max="101" width="0.875" style="1" customWidth="1"/>
    <col min="102" max="102" width="1.875" style="1" customWidth="1"/>
    <col min="103" max="115" width="1.12109375" style="1" customWidth="1"/>
    <col min="116" max="116" width="1.625" style="1" customWidth="1"/>
    <col min="117" max="117" width="1.12109375" style="1" customWidth="1"/>
    <col min="118" max="118" width="1.37890625" style="1" customWidth="1"/>
    <col min="119" max="120" width="1.12109375" style="1" customWidth="1"/>
    <col min="121" max="121" width="2.25390625" style="1" customWidth="1"/>
    <col min="122" max="122" width="0.37109375" style="1" customWidth="1"/>
    <col min="123" max="123" width="0.2421875" style="1" customWidth="1"/>
    <col min="124" max="124" width="1.875" style="1" customWidth="1"/>
    <col min="125" max="137" width="1.12109375" style="1" customWidth="1"/>
    <col min="138" max="138" width="1.625" style="1" customWidth="1"/>
    <col min="139" max="139" width="1.12109375" style="1" customWidth="1"/>
    <col min="140" max="140" width="1.37890625" style="1" customWidth="1"/>
    <col min="141" max="142" width="1.12109375" style="1" customWidth="1"/>
    <col min="143" max="143" width="2.25390625" style="1" customWidth="1"/>
    <col min="144" max="16384" width="1.12109375" style="1" customWidth="1"/>
  </cols>
  <sheetData>
    <row r="1" s="2" customFormat="1" ht="11.25">
      <c r="DS1" s="3" t="s">
        <v>23</v>
      </c>
    </row>
    <row r="2" s="2" customFormat="1" ht="11.25">
      <c r="DS2" s="3" t="s">
        <v>10</v>
      </c>
    </row>
    <row r="3" s="2" customFormat="1" ht="11.25">
      <c r="DS3" s="3" t="s">
        <v>11</v>
      </c>
    </row>
    <row r="5" spans="1:123" s="10" customFormat="1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229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ht="16.5" thickBot="1"/>
    <row r="8" spans="1:211" ht="15.75">
      <c r="A8" s="126" t="s">
        <v>25</v>
      </c>
      <c r="B8" s="111"/>
      <c r="C8" s="111"/>
      <c r="D8" s="111"/>
      <c r="E8" s="111"/>
      <c r="F8" s="111"/>
      <c r="G8" s="111"/>
      <c r="H8" s="111"/>
      <c r="I8" s="110" t="s">
        <v>27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25"/>
      <c r="AP8" s="111" t="s">
        <v>28</v>
      </c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0" t="s">
        <v>30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25"/>
      <c r="CB8" s="110" t="s">
        <v>34</v>
      </c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25"/>
      <c r="CX8" s="110" t="s">
        <v>32</v>
      </c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110" t="s">
        <v>32</v>
      </c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2"/>
      <c r="EP8" s="110" t="s">
        <v>32</v>
      </c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2"/>
      <c r="FL8" s="110" t="s">
        <v>32</v>
      </c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2"/>
      <c r="GH8" s="110" t="s">
        <v>32</v>
      </c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2"/>
    </row>
    <row r="9" spans="1:211" ht="15.75">
      <c r="A9" s="130" t="s">
        <v>26</v>
      </c>
      <c r="B9" s="114"/>
      <c r="C9" s="114"/>
      <c r="D9" s="114"/>
      <c r="E9" s="114"/>
      <c r="F9" s="114"/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29"/>
      <c r="AP9" s="114" t="s">
        <v>29</v>
      </c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3" t="s">
        <v>31</v>
      </c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29"/>
      <c r="CB9" s="113" t="s">
        <v>35</v>
      </c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29"/>
      <c r="CX9" s="113" t="s">
        <v>33</v>
      </c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5"/>
      <c r="DT9" s="113" t="s">
        <v>33</v>
      </c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5"/>
      <c r="EP9" s="113" t="s">
        <v>33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5"/>
      <c r="FL9" s="113" t="s">
        <v>33</v>
      </c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5"/>
      <c r="GH9" s="113" t="s">
        <v>33</v>
      </c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5"/>
    </row>
    <row r="10" spans="1:211" ht="15.75" customHeight="1" thickBot="1">
      <c r="A10" s="127"/>
      <c r="B10" s="117"/>
      <c r="C10" s="117"/>
      <c r="D10" s="117"/>
      <c r="E10" s="117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28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6" t="s">
        <v>269</v>
      </c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28"/>
      <c r="CB10" s="116" t="s">
        <v>270</v>
      </c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28"/>
      <c r="CX10" s="116" t="s">
        <v>271</v>
      </c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8"/>
      <c r="DT10" s="116" t="s">
        <v>272</v>
      </c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8"/>
      <c r="EP10" s="116" t="s">
        <v>273</v>
      </c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8"/>
      <c r="FL10" s="116" t="s">
        <v>274</v>
      </c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8"/>
      <c r="GH10" s="116" t="s">
        <v>275</v>
      </c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8"/>
    </row>
    <row r="11" spans="1:211" s="13" customFormat="1" ht="15.75">
      <c r="A11" s="152" t="s">
        <v>36</v>
      </c>
      <c r="B11" s="153"/>
      <c r="C11" s="153"/>
      <c r="D11" s="153"/>
      <c r="E11" s="153"/>
      <c r="F11" s="153"/>
      <c r="G11" s="153"/>
      <c r="H11" s="153"/>
      <c r="I11" s="131" t="s">
        <v>37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5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7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20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20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20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20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20"/>
    </row>
    <row r="12" spans="1:211" s="13" customFormat="1" ht="15.75">
      <c r="A12" s="141"/>
      <c r="B12" s="142"/>
      <c r="C12" s="142"/>
      <c r="D12" s="142"/>
      <c r="E12" s="142"/>
      <c r="F12" s="142"/>
      <c r="G12" s="142"/>
      <c r="H12" s="142"/>
      <c r="I12" s="134" t="s">
        <v>38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8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40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2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2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2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2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2"/>
    </row>
    <row r="13" spans="1:211" s="13" customFormat="1" ht="15.75">
      <c r="A13" s="141" t="s">
        <v>43</v>
      </c>
      <c r="B13" s="142"/>
      <c r="C13" s="142"/>
      <c r="D13" s="142"/>
      <c r="E13" s="142"/>
      <c r="F13" s="142"/>
      <c r="G13" s="142"/>
      <c r="H13" s="142"/>
      <c r="I13" s="134" t="s">
        <v>39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3" t="s">
        <v>238</v>
      </c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66">
        <v>146795.67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>
        <f>146417.04318+385.16569</f>
        <v>146802.20887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>
        <v>211329.98356</v>
      </c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>
        <v>200658.16677</v>
      </c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>
        <v>246303.35553</v>
      </c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>
        <v>251638.52071</v>
      </c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>
        <v>255752.40714</v>
      </c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</row>
    <row r="14" spans="1:211" s="13" customFormat="1" ht="15.75">
      <c r="A14" s="141" t="s">
        <v>44</v>
      </c>
      <c r="B14" s="142"/>
      <c r="C14" s="142"/>
      <c r="D14" s="142"/>
      <c r="E14" s="142"/>
      <c r="F14" s="142"/>
      <c r="G14" s="142"/>
      <c r="H14" s="142"/>
      <c r="I14" s="134" t="s">
        <v>40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3" t="s">
        <v>238</v>
      </c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43">
        <v>851.33</v>
      </c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5"/>
      <c r="CB14" s="143">
        <v>18060.58</v>
      </c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5"/>
      <c r="CX14" s="66">
        <f>11539</f>
        <v>11539</v>
      </c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7"/>
      <c r="DT14" s="66">
        <f>9133</f>
        <v>9133</v>
      </c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7"/>
      <c r="EP14" s="66">
        <f>10413</f>
        <v>10413</v>
      </c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7"/>
      <c r="FL14" s="66">
        <f>9555</f>
        <v>9555</v>
      </c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7"/>
      <c r="GH14" s="66">
        <f>9903</f>
        <v>9903</v>
      </c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7"/>
    </row>
    <row r="15" spans="1:211" s="13" customFormat="1" ht="15.75">
      <c r="A15" s="141" t="s">
        <v>45</v>
      </c>
      <c r="B15" s="142"/>
      <c r="C15" s="142"/>
      <c r="D15" s="142"/>
      <c r="E15" s="142"/>
      <c r="F15" s="142"/>
      <c r="G15" s="142"/>
      <c r="H15" s="142"/>
      <c r="I15" s="134" t="s">
        <v>41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3" t="s">
        <v>238</v>
      </c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46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8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7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7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7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7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7"/>
    </row>
    <row r="16" spans="1:211" s="13" customFormat="1" ht="15.75">
      <c r="A16" s="141"/>
      <c r="B16" s="142"/>
      <c r="C16" s="142"/>
      <c r="D16" s="142"/>
      <c r="E16" s="142"/>
      <c r="F16" s="142"/>
      <c r="G16" s="142"/>
      <c r="H16" s="142"/>
      <c r="I16" s="134" t="s">
        <v>42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49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1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7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7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7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7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7"/>
    </row>
    <row r="17" spans="1:211" s="13" customFormat="1" ht="15.75">
      <c r="A17" s="141" t="s">
        <v>46</v>
      </c>
      <c r="B17" s="142"/>
      <c r="C17" s="142"/>
      <c r="D17" s="142"/>
      <c r="E17" s="142"/>
      <c r="F17" s="142"/>
      <c r="G17" s="142"/>
      <c r="H17" s="142"/>
      <c r="I17" s="134" t="s">
        <v>47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3" t="s">
        <v>238</v>
      </c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43">
        <v>851.33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5"/>
      <c r="CB17" s="143">
        <v>18060.58</v>
      </c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5"/>
      <c r="CX17" s="66">
        <f>CX14</f>
        <v>11539</v>
      </c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7"/>
      <c r="DT17" s="66">
        <f>DT14</f>
        <v>9133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7"/>
      <c r="EP17" s="66">
        <f>EP14</f>
        <v>10413</v>
      </c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7"/>
      <c r="FL17" s="66">
        <f>FL14</f>
        <v>9555</v>
      </c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7"/>
      <c r="GH17" s="66">
        <f>GH14</f>
        <v>9903</v>
      </c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7"/>
    </row>
    <row r="18" spans="1:211" s="13" customFormat="1" ht="15.75">
      <c r="A18" s="141" t="s">
        <v>48</v>
      </c>
      <c r="B18" s="142"/>
      <c r="C18" s="142"/>
      <c r="D18" s="142"/>
      <c r="E18" s="142"/>
      <c r="F18" s="142"/>
      <c r="G18" s="142"/>
      <c r="H18" s="142"/>
      <c r="I18" s="134" t="s">
        <v>49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54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6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4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4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4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4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4"/>
    </row>
    <row r="19" spans="1:211" s="13" customFormat="1" ht="15.75">
      <c r="A19" s="141"/>
      <c r="B19" s="142"/>
      <c r="C19" s="142"/>
      <c r="D19" s="142"/>
      <c r="E19" s="142"/>
      <c r="F19" s="142"/>
      <c r="G19" s="142"/>
      <c r="H19" s="142"/>
      <c r="I19" s="134" t="s">
        <v>50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57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9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4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4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4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4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4"/>
    </row>
    <row r="20" spans="1:211" s="13" customFormat="1" ht="15.75">
      <c r="A20" s="162" t="s">
        <v>51</v>
      </c>
      <c r="B20" s="163"/>
      <c r="C20" s="163"/>
      <c r="D20" s="163"/>
      <c r="E20" s="163"/>
      <c r="F20" s="163"/>
      <c r="G20" s="163"/>
      <c r="H20" s="163"/>
      <c r="I20" s="161" t="s">
        <v>52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0" t="s">
        <v>57</v>
      </c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71">
        <f>BF14/BF13*100</f>
        <v>0.5799421740436894</v>
      </c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3"/>
      <c r="CB20" s="86">
        <f>CB14/CB13*100</f>
        <v>12.302662295765224</v>
      </c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>
        <f>CX14/CX13*100</f>
        <v>5.460181184712908</v>
      </c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  <c r="DT20" s="86">
        <f>DT14/DT13*100</f>
        <v>4.551521698326138</v>
      </c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7"/>
      <c r="EP20" s="86">
        <f>EP14/EP13*100</f>
        <v>4.227713413645185</v>
      </c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7"/>
      <c r="FL20" s="86">
        <f>FL14/FL13*100</f>
        <v>3.7971134041960246</v>
      </c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7"/>
      <c r="GH20" s="86">
        <f>GH14/GH13*100</f>
        <v>3.8721043178995593</v>
      </c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7"/>
    </row>
    <row r="21" spans="1:211" s="13" customFormat="1" ht="15.75">
      <c r="A21" s="162"/>
      <c r="B21" s="163"/>
      <c r="C21" s="163"/>
      <c r="D21" s="163"/>
      <c r="E21" s="163"/>
      <c r="F21" s="163"/>
      <c r="G21" s="163"/>
      <c r="H21" s="163"/>
      <c r="I21" s="161" t="s">
        <v>53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74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7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7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7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7"/>
    </row>
    <row r="22" spans="1:211" s="13" customFormat="1" ht="15.75">
      <c r="A22" s="162"/>
      <c r="B22" s="163"/>
      <c r="C22" s="163"/>
      <c r="D22" s="163"/>
      <c r="E22" s="163"/>
      <c r="F22" s="163"/>
      <c r="G22" s="163"/>
      <c r="H22" s="163"/>
      <c r="I22" s="161" t="s">
        <v>54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74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7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7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7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7"/>
    </row>
    <row r="23" spans="1:211" s="13" customFormat="1" ht="15.75">
      <c r="A23" s="162"/>
      <c r="B23" s="163"/>
      <c r="C23" s="163"/>
      <c r="D23" s="163"/>
      <c r="E23" s="163"/>
      <c r="F23" s="163"/>
      <c r="G23" s="163"/>
      <c r="H23" s="163"/>
      <c r="I23" s="161" t="s">
        <v>55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74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7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7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7"/>
    </row>
    <row r="24" spans="1:211" s="13" customFormat="1" ht="15.75">
      <c r="A24" s="162"/>
      <c r="B24" s="163"/>
      <c r="C24" s="163"/>
      <c r="D24" s="163"/>
      <c r="E24" s="163"/>
      <c r="F24" s="163"/>
      <c r="G24" s="163"/>
      <c r="H24" s="163"/>
      <c r="I24" s="161" t="s">
        <v>56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77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9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7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7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7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7"/>
    </row>
    <row r="25" spans="1:211" s="13" customFormat="1" ht="15.75">
      <c r="A25" s="141" t="s">
        <v>58</v>
      </c>
      <c r="B25" s="142"/>
      <c r="C25" s="142"/>
      <c r="D25" s="142"/>
      <c r="E25" s="142"/>
      <c r="F25" s="142"/>
      <c r="G25" s="142"/>
      <c r="H25" s="142"/>
      <c r="I25" s="134" t="s">
        <v>59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65" t="s">
        <v>251</v>
      </c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7"/>
      <c r="CB25" s="84" t="s">
        <v>251</v>
      </c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 t="s">
        <v>251</v>
      </c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5"/>
      <c r="DT25" s="84" t="s">
        <v>251</v>
      </c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5"/>
      <c r="EP25" s="84" t="s">
        <v>251</v>
      </c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5"/>
      <c r="FL25" s="84" t="s">
        <v>251</v>
      </c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5"/>
      <c r="GH25" s="84" t="s">
        <v>251</v>
      </c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5"/>
    </row>
    <row r="26" spans="1:211" s="13" customFormat="1" ht="15.75">
      <c r="A26" s="141"/>
      <c r="B26" s="142"/>
      <c r="C26" s="142"/>
      <c r="D26" s="142"/>
      <c r="E26" s="142"/>
      <c r="F26" s="142"/>
      <c r="G26" s="142"/>
      <c r="H26" s="142"/>
      <c r="I26" s="134" t="s">
        <v>38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68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70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5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5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5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5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5"/>
    </row>
    <row r="27" spans="1:211" s="13" customFormat="1" ht="15.75">
      <c r="A27" s="141" t="s">
        <v>60</v>
      </c>
      <c r="B27" s="142"/>
      <c r="C27" s="142"/>
      <c r="D27" s="142"/>
      <c r="E27" s="142"/>
      <c r="F27" s="142"/>
      <c r="G27" s="142"/>
      <c r="H27" s="142"/>
      <c r="I27" s="161" t="s">
        <v>138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0" t="s">
        <v>62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5" t="s">
        <v>251</v>
      </c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7"/>
      <c r="CB27" s="84" t="s">
        <v>251</v>
      </c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 t="s">
        <v>251</v>
      </c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5"/>
      <c r="DT27" s="84" t="s">
        <v>251</v>
      </c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5"/>
      <c r="EP27" s="84" t="s">
        <v>251</v>
      </c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5"/>
      <c r="FL27" s="84" t="s">
        <v>251</v>
      </c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5"/>
      <c r="GH27" s="84" t="s">
        <v>251</v>
      </c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5"/>
    </row>
    <row r="28" spans="1:211" s="13" customFormat="1" ht="15.75" customHeight="1">
      <c r="A28" s="141"/>
      <c r="B28" s="142"/>
      <c r="C28" s="142"/>
      <c r="D28" s="142"/>
      <c r="E28" s="142"/>
      <c r="F28" s="142"/>
      <c r="G28" s="142"/>
      <c r="H28" s="142"/>
      <c r="I28" s="164" t="s">
        <v>139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8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70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5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5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5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5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5"/>
    </row>
    <row r="29" spans="1:211" s="13" customFormat="1" ht="15.75">
      <c r="A29" s="141" t="s">
        <v>63</v>
      </c>
      <c r="B29" s="142"/>
      <c r="C29" s="142"/>
      <c r="D29" s="142"/>
      <c r="E29" s="142"/>
      <c r="F29" s="142"/>
      <c r="G29" s="142"/>
      <c r="H29" s="142"/>
      <c r="I29" s="161" t="s">
        <v>61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0" t="s">
        <v>83</v>
      </c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5" t="s">
        <v>251</v>
      </c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7"/>
      <c r="CB29" s="84" t="s">
        <v>251</v>
      </c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 t="s">
        <v>251</v>
      </c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5"/>
      <c r="DT29" s="84" t="s">
        <v>251</v>
      </c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5"/>
      <c r="EP29" s="84" t="s">
        <v>251</v>
      </c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5"/>
      <c r="FL29" s="84" t="s">
        <v>251</v>
      </c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5"/>
      <c r="GH29" s="84" t="s">
        <v>251</v>
      </c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5"/>
    </row>
    <row r="30" spans="1:211" s="13" customFormat="1" ht="15.75" customHeight="1">
      <c r="A30" s="141"/>
      <c r="B30" s="142"/>
      <c r="C30" s="142"/>
      <c r="D30" s="142"/>
      <c r="E30" s="142"/>
      <c r="F30" s="142"/>
      <c r="G30" s="142"/>
      <c r="H30" s="142"/>
      <c r="I30" s="164" t="s">
        <v>125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70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5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5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5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5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5"/>
    </row>
    <row r="31" spans="1:211" s="13" customFormat="1" ht="17.25" customHeight="1">
      <c r="A31" s="141" t="s">
        <v>64</v>
      </c>
      <c r="B31" s="142"/>
      <c r="C31" s="142"/>
      <c r="D31" s="142"/>
      <c r="E31" s="142"/>
      <c r="F31" s="142"/>
      <c r="G31" s="142"/>
      <c r="H31" s="142"/>
      <c r="I31" s="164" t="s">
        <v>126</v>
      </c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0" t="s">
        <v>62</v>
      </c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80">
        <v>12.6</v>
      </c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2"/>
      <c r="CB31" s="86">
        <v>12.62</v>
      </c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>
        <v>12.2621</v>
      </c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7"/>
      <c r="DT31" s="86">
        <v>12.2621</v>
      </c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7"/>
      <c r="EP31" s="86">
        <v>12.2621</v>
      </c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  <c r="FL31" s="86">
        <v>12.2621</v>
      </c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7"/>
      <c r="GH31" s="86">
        <v>12.2621</v>
      </c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7"/>
    </row>
    <row r="32" spans="1:211" s="13" customFormat="1" ht="15.75">
      <c r="A32" s="141" t="s">
        <v>65</v>
      </c>
      <c r="B32" s="142"/>
      <c r="C32" s="142"/>
      <c r="D32" s="142"/>
      <c r="E32" s="142"/>
      <c r="F32" s="142"/>
      <c r="G32" s="142"/>
      <c r="H32" s="142"/>
      <c r="I32" s="161" t="s">
        <v>66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0" t="s">
        <v>67</v>
      </c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71">
        <v>65964.78</v>
      </c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3"/>
      <c r="CB32" s="86">
        <f>65939+235.65</f>
        <v>66174.65</v>
      </c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>
        <v>66218.12</v>
      </c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  <c r="DT32" s="86">
        <v>66218.12</v>
      </c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7"/>
      <c r="EP32" s="86">
        <v>66218.12</v>
      </c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  <c r="FL32" s="86">
        <v>66218.12</v>
      </c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7"/>
      <c r="GH32" s="86">
        <v>66218.12</v>
      </c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7"/>
    </row>
    <row r="33" spans="1:211" s="13" customFormat="1" ht="15.75" customHeight="1">
      <c r="A33" s="141"/>
      <c r="B33" s="142"/>
      <c r="C33" s="142"/>
      <c r="D33" s="142"/>
      <c r="E33" s="142"/>
      <c r="F33" s="142"/>
      <c r="G33" s="142"/>
      <c r="H33" s="142"/>
      <c r="I33" s="164" t="s">
        <v>127</v>
      </c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77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9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7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7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7"/>
    </row>
    <row r="34" spans="1:211" s="13" customFormat="1" ht="15.75">
      <c r="A34" s="141" t="s">
        <v>68</v>
      </c>
      <c r="B34" s="142"/>
      <c r="C34" s="142"/>
      <c r="D34" s="142"/>
      <c r="E34" s="142"/>
      <c r="F34" s="142"/>
      <c r="G34" s="142"/>
      <c r="H34" s="142"/>
      <c r="I34" s="161" t="s">
        <v>69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0" t="s">
        <v>67</v>
      </c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71">
        <v>25143.95</v>
      </c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3"/>
      <c r="CB34" s="86">
        <v>25070.67</v>
      </c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>
        <v>25673.69</v>
      </c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  <c r="DT34" s="86">
        <v>25673.69</v>
      </c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7"/>
      <c r="EP34" s="86">
        <v>25673.69</v>
      </c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6">
        <v>25673.69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7"/>
      <c r="GH34" s="86">
        <v>25673.69</v>
      </c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7"/>
    </row>
    <row r="35" spans="1:211" s="13" customFormat="1" ht="15.75">
      <c r="A35" s="141"/>
      <c r="B35" s="142"/>
      <c r="C35" s="142"/>
      <c r="D35" s="142"/>
      <c r="E35" s="142"/>
      <c r="F35" s="142"/>
      <c r="G35" s="142"/>
      <c r="H35" s="142"/>
      <c r="I35" s="161" t="s">
        <v>70</v>
      </c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74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7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7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7"/>
    </row>
    <row r="36" spans="1:211" s="13" customFormat="1" ht="15.75" customHeight="1">
      <c r="A36" s="141"/>
      <c r="B36" s="142"/>
      <c r="C36" s="142"/>
      <c r="D36" s="142"/>
      <c r="E36" s="142"/>
      <c r="F36" s="142"/>
      <c r="G36" s="142"/>
      <c r="H36" s="142"/>
      <c r="I36" s="164" t="s">
        <v>128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77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9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7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7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7"/>
    </row>
    <row r="37" spans="1:211" s="13" customFormat="1" ht="15.75" customHeight="1">
      <c r="A37" s="141" t="s">
        <v>71</v>
      </c>
      <c r="B37" s="142"/>
      <c r="C37" s="142"/>
      <c r="D37" s="142"/>
      <c r="E37" s="142"/>
      <c r="F37" s="142"/>
      <c r="G37" s="142"/>
      <c r="H37" s="142"/>
      <c r="I37" s="161" t="s">
        <v>72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0" t="s">
        <v>57</v>
      </c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83"/>
      <c r="BF37" s="17"/>
      <c r="BG37" s="18"/>
      <c r="BH37" s="18"/>
      <c r="BI37" s="18"/>
      <c r="BJ37" s="18"/>
      <c r="BK37" s="18"/>
      <c r="BL37" s="18"/>
      <c r="BM37" s="18"/>
      <c r="BN37" s="18"/>
      <c r="BO37" s="18"/>
      <c r="BP37" s="23"/>
      <c r="BQ37" s="18"/>
      <c r="BR37" s="18"/>
      <c r="BS37" s="18"/>
      <c r="BT37" s="18"/>
      <c r="BU37" s="25"/>
      <c r="BV37" s="25"/>
      <c r="BW37" s="25"/>
      <c r="BX37" s="25"/>
      <c r="BY37" s="25"/>
      <c r="BZ37" s="25"/>
      <c r="CA37" s="26"/>
      <c r="CB37" s="184" t="s">
        <v>251</v>
      </c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88" t="s">
        <v>251</v>
      </c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90"/>
      <c r="DT37" s="88" t="s">
        <v>251</v>
      </c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90"/>
      <c r="EP37" s="88" t="s">
        <v>251</v>
      </c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90"/>
      <c r="FL37" s="88" t="s">
        <v>251</v>
      </c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90"/>
      <c r="GH37" s="88" t="s">
        <v>251</v>
      </c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0"/>
    </row>
    <row r="38" spans="1:211" s="13" customFormat="1" ht="15.75">
      <c r="A38" s="141"/>
      <c r="B38" s="142"/>
      <c r="C38" s="142"/>
      <c r="D38" s="142"/>
      <c r="E38" s="142"/>
      <c r="F38" s="142"/>
      <c r="G38" s="142"/>
      <c r="H38" s="142"/>
      <c r="I38" s="161" t="s">
        <v>73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83"/>
      <c r="BF38" s="19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7"/>
      <c r="BV38" s="27"/>
      <c r="BW38" s="27"/>
      <c r="BX38" s="27"/>
      <c r="BY38" s="27"/>
      <c r="BZ38" s="27"/>
      <c r="CA38" s="24" t="s">
        <v>251</v>
      </c>
      <c r="CB38" s="184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91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3"/>
      <c r="DT38" s="91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3"/>
      <c r="EP38" s="91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  <c r="FL38" s="91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3"/>
      <c r="GH38" s="91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3"/>
    </row>
    <row r="39" spans="1:211" s="13" customFormat="1" ht="15.75">
      <c r="A39" s="141"/>
      <c r="B39" s="142"/>
      <c r="C39" s="142"/>
      <c r="D39" s="142"/>
      <c r="E39" s="142"/>
      <c r="F39" s="142"/>
      <c r="G39" s="142"/>
      <c r="H39" s="142"/>
      <c r="I39" s="161" t="s">
        <v>74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83"/>
      <c r="BF39" s="19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7"/>
      <c r="BV39" s="27"/>
      <c r="BW39" s="27"/>
      <c r="BX39" s="27"/>
      <c r="BY39" s="27"/>
      <c r="BZ39" s="27"/>
      <c r="CA39" s="24"/>
      <c r="CB39" s="184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91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3"/>
      <c r="DT39" s="91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3"/>
      <c r="EP39" s="91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  <c r="FL39" s="91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3"/>
      <c r="GH39" s="91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3"/>
    </row>
    <row r="40" spans="1:211" ht="15.75" customHeight="1">
      <c r="A40" s="141"/>
      <c r="B40" s="142"/>
      <c r="C40" s="142"/>
      <c r="D40" s="142"/>
      <c r="E40" s="142"/>
      <c r="F40" s="142"/>
      <c r="G40" s="142"/>
      <c r="H40" s="142"/>
      <c r="I40" s="164" t="s">
        <v>233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83"/>
      <c r="BF40" s="21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8"/>
      <c r="BV40" s="28"/>
      <c r="BW40" s="28"/>
      <c r="BX40" s="28"/>
      <c r="BY40" s="28"/>
      <c r="BZ40" s="28"/>
      <c r="CA40" s="29"/>
      <c r="CB40" s="184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94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6"/>
      <c r="DT40" s="94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6"/>
      <c r="EP40" s="94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6"/>
      <c r="FL40" s="94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6"/>
      <c r="GH40" s="94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6"/>
    </row>
    <row r="41" spans="1:211" s="13" customFormat="1" ht="15" customHeight="1">
      <c r="A41" s="141" t="s">
        <v>75</v>
      </c>
      <c r="B41" s="142"/>
      <c r="C41" s="142"/>
      <c r="D41" s="142"/>
      <c r="E41" s="142"/>
      <c r="F41" s="142"/>
      <c r="G41" s="142"/>
      <c r="H41" s="142"/>
      <c r="I41" s="161" t="s">
        <v>76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97" t="s">
        <v>281</v>
      </c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8"/>
      <c r="CB41" s="97" t="s">
        <v>282</v>
      </c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8"/>
      <c r="CX41" s="97" t="s">
        <v>283</v>
      </c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8"/>
      <c r="DT41" s="97" t="s">
        <v>283</v>
      </c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8"/>
      <c r="EP41" s="97" t="s">
        <v>283</v>
      </c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8"/>
      <c r="FL41" s="97" t="s">
        <v>283</v>
      </c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8"/>
      <c r="GH41" s="97" t="s">
        <v>283</v>
      </c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8"/>
    </row>
    <row r="42" spans="1:211" s="13" customFormat="1" ht="15.75" customHeight="1">
      <c r="A42" s="141"/>
      <c r="B42" s="142"/>
      <c r="C42" s="142"/>
      <c r="D42" s="142"/>
      <c r="E42" s="142"/>
      <c r="F42" s="142"/>
      <c r="G42" s="142"/>
      <c r="H42" s="142"/>
      <c r="I42" s="161" t="s">
        <v>77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8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8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8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8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8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8"/>
    </row>
    <row r="43" spans="1:211" s="13" customFormat="1" ht="54.75" customHeight="1">
      <c r="A43" s="141"/>
      <c r="B43" s="142"/>
      <c r="C43" s="142"/>
      <c r="D43" s="142"/>
      <c r="E43" s="142"/>
      <c r="F43" s="142"/>
      <c r="G43" s="142"/>
      <c r="H43" s="142"/>
      <c r="I43" s="164" t="s">
        <v>234</v>
      </c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8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8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8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8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8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8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8"/>
    </row>
    <row r="44" spans="1:211" s="13" customFormat="1" ht="15.75">
      <c r="A44" s="141" t="s">
        <v>79</v>
      </c>
      <c r="B44" s="142"/>
      <c r="C44" s="142"/>
      <c r="D44" s="142"/>
      <c r="E44" s="142"/>
      <c r="F44" s="142"/>
      <c r="G44" s="142"/>
      <c r="H44" s="142"/>
      <c r="I44" s="161" t="s">
        <v>80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0" t="s">
        <v>83</v>
      </c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86" t="s">
        <v>251</v>
      </c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8"/>
      <c r="CB44" s="99" t="s">
        <v>251</v>
      </c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 t="s">
        <v>251</v>
      </c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100"/>
      <c r="DT44" s="99" t="s">
        <v>251</v>
      </c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100"/>
      <c r="EP44" s="99" t="s">
        <v>251</v>
      </c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100"/>
      <c r="FL44" s="99" t="s">
        <v>251</v>
      </c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100"/>
      <c r="GH44" s="99" t="s">
        <v>251</v>
      </c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100"/>
    </row>
    <row r="45" spans="1:211" s="13" customFormat="1" ht="15.75">
      <c r="A45" s="141"/>
      <c r="B45" s="142"/>
      <c r="C45" s="142"/>
      <c r="D45" s="142"/>
      <c r="E45" s="142"/>
      <c r="F45" s="142"/>
      <c r="G45" s="142"/>
      <c r="H45" s="142"/>
      <c r="I45" s="161" t="s">
        <v>81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89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1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100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100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100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100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100"/>
    </row>
    <row r="46" spans="1:211" s="13" customFormat="1" ht="15.75">
      <c r="A46" s="141"/>
      <c r="B46" s="142"/>
      <c r="C46" s="142"/>
      <c r="D46" s="142"/>
      <c r="E46" s="142"/>
      <c r="F46" s="142"/>
      <c r="G46" s="142"/>
      <c r="H46" s="142"/>
      <c r="I46" s="161" t="s">
        <v>82</v>
      </c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89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1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100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100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100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100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100"/>
    </row>
    <row r="47" spans="1:211" s="13" customFormat="1" ht="15.75" customHeight="1">
      <c r="A47" s="141"/>
      <c r="B47" s="142"/>
      <c r="C47" s="142"/>
      <c r="D47" s="142"/>
      <c r="E47" s="142"/>
      <c r="F47" s="142"/>
      <c r="G47" s="142"/>
      <c r="H47" s="142"/>
      <c r="I47" s="164" t="s">
        <v>129</v>
      </c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92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4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100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100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100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100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100"/>
    </row>
    <row r="48" spans="1:211" s="13" customFormat="1" ht="15.75">
      <c r="A48" s="141" t="s">
        <v>84</v>
      </c>
      <c r="B48" s="142"/>
      <c r="C48" s="142"/>
      <c r="D48" s="142"/>
      <c r="E48" s="142"/>
      <c r="F48" s="142"/>
      <c r="G48" s="142"/>
      <c r="H48" s="142"/>
      <c r="I48" s="134" t="s">
        <v>85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01">
        <f>BF51+BF58+BF61+BF63</f>
        <v>60285.27</v>
      </c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253"/>
      <c r="CB48" s="252">
        <f>CB51+CB58+CB61+CB63</f>
        <v>81633.1</v>
      </c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101">
        <f>CX51+CX58+CX61+CX63</f>
        <v>140114.73</v>
      </c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3"/>
      <c r="DT48" s="101">
        <f>DT51+DT58+DT61+DT63</f>
        <v>127730.45</v>
      </c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3"/>
      <c r="EP48" s="101">
        <f>EP51+EP58+EP61+EP63</f>
        <v>132248.11</v>
      </c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  <c r="FL48" s="101">
        <f>FL51+FL58+FL61+FL63</f>
        <v>130842.48999999999</v>
      </c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3"/>
      <c r="GH48" s="101">
        <f>GH51+GH58+GH61+GH63</f>
        <v>134875.27</v>
      </c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3"/>
    </row>
    <row r="49" spans="1:211" s="13" customFormat="1" ht="15.75">
      <c r="A49" s="141"/>
      <c r="B49" s="142"/>
      <c r="C49" s="142"/>
      <c r="D49" s="142"/>
      <c r="E49" s="142"/>
      <c r="F49" s="142"/>
      <c r="G49" s="142"/>
      <c r="H49" s="142"/>
      <c r="I49" s="134" t="s">
        <v>86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04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254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104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6"/>
      <c r="EP49" s="104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  <c r="FL49" s="104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6"/>
      <c r="GH49" s="104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6"/>
    </row>
    <row r="50" spans="1:211" s="13" customFormat="1" ht="15.75">
      <c r="A50" s="141"/>
      <c r="B50" s="142"/>
      <c r="C50" s="142"/>
      <c r="D50" s="142"/>
      <c r="E50" s="142"/>
      <c r="F50" s="142"/>
      <c r="G50" s="142"/>
      <c r="H50" s="142"/>
      <c r="I50" s="134" t="s">
        <v>87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07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255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107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9"/>
      <c r="DT50" s="107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9"/>
      <c r="EP50" s="107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9"/>
      <c r="FL50" s="107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9"/>
      <c r="GH50" s="107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9"/>
    </row>
    <row r="51" spans="1:211" s="13" customFormat="1" ht="15.75">
      <c r="A51" s="141" t="s">
        <v>88</v>
      </c>
      <c r="B51" s="142"/>
      <c r="C51" s="142"/>
      <c r="D51" s="142"/>
      <c r="E51" s="142"/>
      <c r="F51" s="142"/>
      <c r="G51" s="142"/>
      <c r="H51" s="142"/>
      <c r="I51" s="161" t="s">
        <v>89</v>
      </c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0" t="s">
        <v>238</v>
      </c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71">
        <v>47176.31</v>
      </c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3"/>
      <c r="CB51" s="86">
        <v>46981.39</v>
      </c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>
        <v>85538.53</v>
      </c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7"/>
      <c r="DT51" s="86">
        <v>87944.29</v>
      </c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7"/>
      <c r="EP51" s="86">
        <v>90547.44</v>
      </c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7"/>
      <c r="FL51" s="86">
        <v>93227.65</v>
      </c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7"/>
      <c r="GH51" s="86">
        <v>95987.18</v>
      </c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7"/>
    </row>
    <row r="52" spans="1:211" s="13" customFormat="1" ht="15.75" customHeight="1">
      <c r="A52" s="141"/>
      <c r="B52" s="142"/>
      <c r="C52" s="142"/>
      <c r="D52" s="142"/>
      <c r="E52" s="142"/>
      <c r="F52" s="142"/>
      <c r="G52" s="142"/>
      <c r="H52" s="142"/>
      <c r="I52" s="164" t="s">
        <v>130</v>
      </c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74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7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7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7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7"/>
    </row>
    <row r="53" spans="1:211" s="13" customFormat="1" ht="15.75" customHeight="1">
      <c r="A53" s="141"/>
      <c r="B53" s="142"/>
      <c r="C53" s="142"/>
      <c r="D53" s="142"/>
      <c r="E53" s="142"/>
      <c r="F53" s="142"/>
      <c r="G53" s="142"/>
      <c r="H53" s="142"/>
      <c r="I53" s="164" t="s">
        <v>131</v>
      </c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77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9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7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7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7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7"/>
    </row>
    <row r="54" spans="1:211" s="13" customFormat="1" ht="15.75" customHeight="1" hidden="1">
      <c r="A54" s="141"/>
      <c r="B54" s="142"/>
      <c r="C54" s="142"/>
      <c r="D54" s="142"/>
      <c r="E54" s="142"/>
      <c r="F54" s="142"/>
      <c r="G54" s="142"/>
      <c r="H54" s="142"/>
      <c r="I54" s="134" t="s">
        <v>90</v>
      </c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97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9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7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7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7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7"/>
    </row>
    <row r="55" spans="1:211" s="13" customFormat="1" ht="15.75" customHeight="1" hidden="1">
      <c r="A55" s="141"/>
      <c r="B55" s="142"/>
      <c r="C55" s="142"/>
      <c r="D55" s="142"/>
      <c r="E55" s="142"/>
      <c r="F55" s="142"/>
      <c r="G55" s="142"/>
      <c r="H55" s="142"/>
      <c r="I55" s="134" t="s">
        <v>91</v>
      </c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97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9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7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7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7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7"/>
    </row>
    <row r="56" spans="1:211" s="13" customFormat="1" ht="15.75" customHeight="1" hidden="1">
      <c r="A56" s="141"/>
      <c r="B56" s="142"/>
      <c r="C56" s="142"/>
      <c r="D56" s="142"/>
      <c r="E56" s="142"/>
      <c r="F56" s="142"/>
      <c r="G56" s="142"/>
      <c r="H56" s="142"/>
      <c r="I56" s="134" t="s">
        <v>230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97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9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7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7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7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7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7"/>
    </row>
    <row r="57" spans="1:211" s="13" customFormat="1" ht="15.75" customHeight="1" hidden="1">
      <c r="A57" s="141"/>
      <c r="B57" s="142"/>
      <c r="C57" s="142"/>
      <c r="D57" s="142"/>
      <c r="E57" s="142"/>
      <c r="F57" s="142"/>
      <c r="G57" s="142"/>
      <c r="H57" s="142"/>
      <c r="I57" s="134" t="s">
        <v>92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97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9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7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7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7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7"/>
    </row>
    <row r="58" spans="1:211" s="13" customFormat="1" ht="15.75">
      <c r="A58" s="141" t="s">
        <v>93</v>
      </c>
      <c r="B58" s="142"/>
      <c r="C58" s="142"/>
      <c r="D58" s="142"/>
      <c r="E58" s="142"/>
      <c r="F58" s="142"/>
      <c r="G58" s="142"/>
      <c r="H58" s="142"/>
      <c r="I58" s="161" t="s">
        <v>94</v>
      </c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0" t="s">
        <v>238</v>
      </c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71">
        <f>13108.96-3337</f>
        <v>9771.96</v>
      </c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3"/>
      <c r="CB58" s="86">
        <f>34319.99-7091.35-15956.17</f>
        <v>11272.47</v>
      </c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>
        <f>42789.54-9584-11539</f>
        <v>21666.54</v>
      </c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7"/>
      <c r="DT58" s="86">
        <f>39786.16-9544-9133</f>
        <v>21109.160000000003</v>
      </c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7"/>
      <c r="EP58" s="86">
        <f>41700.67-9558-10413</f>
        <v>21729.67</v>
      </c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  <c r="FL58" s="86">
        <f>37614.84-8104-9555</f>
        <v>19955.839999999997</v>
      </c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7"/>
      <c r="GH58" s="86">
        <f>38888.09-8372-9903</f>
        <v>20613.089999999997</v>
      </c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7"/>
    </row>
    <row r="59" spans="1:211" s="13" customFormat="1" ht="15.75" customHeight="1">
      <c r="A59" s="141"/>
      <c r="B59" s="142"/>
      <c r="C59" s="142"/>
      <c r="D59" s="142"/>
      <c r="E59" s="142"/>
      <c r="F59" s="142"/>
      <c r="G59" s="142"/>
      <c r="H59" s="142"/>
      <c r="I59" s="164" t="s">
        <v>132</v>
      </c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74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7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7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7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7"/>
    </row>
    <row r="60" spans="1:211" s="13" customFormat="1" ht="15.75" customHeight="1">
      <c r="A60" s="141"/>
      <c r="B60" s="142"/>
      <c r="C60" s="142"/>
      <c r="D60" s="142"/>
      <c r="E60" s="142"/>
      <c r="F60" s="142"/>
      <c r="G60" s="142"/>
      <c r="H60" s="142"/>
      <c r="I60" s="164" t="s">
        <v>133</v>
      </c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77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9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7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7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7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7"/>
    </row>
    <row r="61" spans="1:211" s="13" customFormat="1" ht="15.75">
      <c r="A61" s="141" t="s">
        <v>95</v>
      </c>
      <c r="B61" s="142"/>
      <c r="C61" s="142"/>
      <c r="D61" s="142"/>
      <c r="E61" s="142"/>
      <c r="F61" s="142"/>
      <c r="G61" s="142"/>
      <c r="H61" s="142"/>
      <c r="I61" s="134" t="s">
        <v>96</v>
      </c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3" t="s">
        <v>238</v>
      </c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46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8"/>
      <c r="CB61" s="66">
        <f>469.82-138.1</f>
        <v>331.72</v>
      </c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>
        <v>11786.66</v>
      </c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7"/>
      <c r="DT61" s="66">
        <v>0</v>
      </c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7"/>
      <c r="EP61" s="66">
        <v>0</v>
      </c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7"/>
      <c r="FL61" s="66">
        <v>0</v>
      </c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7"/>
      <c r="GH61" s="66">
        <v>0</v>
      </c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7"/>
    </row>
    <row r="62" spans="1:211" s="13" customFormat="1" ht="15.75">
      <c r="A62" s="141"/>
      <c r="B62" s="142"/>
      <c r="C62" s="142"/>
      <c r="D62" s="142"/>
      <c r="E62" s="142"/>
      <c r="F62" s="142"/>
      <c r="G62" s="142"/>
      <c r="H62" s="142"/>
      <c r="I62" s="134" t="s">
        <v>97</v>
      </c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49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1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7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7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7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7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7"/>
    </row>
    <row r="63" spans="1:211" s="13" customFormat="1" ht="15.75">
      <c r="A63" s="141" t="s">
        <v>98</v>
      </c>
      <c r="B63" s="142"/>
      <c r="C63" s="142"/>
      <c r="D63" s="142"/>
      <c r="E63" s="142"/>
      <c r="F63" s="142"/>
      <c r="G63" s="142"/>
      <c r="H63" s="142"/>
      <c r="I63" s="134" t="s">
        <v>99</v>
      </c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3" t="s">
        <v>238</v>
      </c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71">
        <v>3337</v>
      </c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3"/>
      <c r="CB63" s="86">
        <f>15956.17+7091.35</f>
        <v>23047.52</v>
      </c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>
        <f>11539+9584</f>
        <v>21123</v>
      </c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66">
        <f>9133+9544</f>
        <v>18677</v>
      </c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7"/>
      <c r="EP63" s="66">
        <f>10413+9558</f>
        <v>19971</v>
      </c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7"/>
      <c r="FL63" s="66">
        <f>9555+8104</f>
        <v>17659</v>
      </c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7"/>
      <c r="GH63" s="66">
        <f>9903+8372</f>
        <v>18275</v>
      </c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7"/>
    </row>
    <row r="64" spans="1:211" s="13" customFormat="1" ht="15.75">
      <c r="A64" s="141"/>
      <c r="B64" s="142"/>
      <c r="C64" s="142"/>
      <c r="D64" s="142"/>
      <c r="E64" s="142"/>
      <c r="F64" s="142"/>
      <c r="G64" s="142"/>
      <c r="H64" s="142"/>
      <c r="I64" s="134" t="s">
        <v>100</v>
      </c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77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9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7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7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7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7"/>
    </row>
    <row r="65" spans="1:211" s="13" customFormat="1" ht="18.75" customHeight="1">
      <c r="A65" s="141" t="s">
        <v>101</v>
      </c>
      <c r="B65" s="142"/>
      <c r="C65" s="142"/>
      <c r="D65" s="142"/>
      <c r="E65" s="142"/>
      <c r="F65" s="142"/>
      <c r="G65" s="142"/>
      <c r="H65" s="142"/>
      <c r="I65" s="134" t="s">
        <v>102</v>
      </c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68" t="s">
        <v>257</v>
      </c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204"/>
      <c r="CB65" s="68" t="s">
        <v>256</v>
      </c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204"/>
      <c r="CX65" s="68" t="s">
        <v>255</v>
      </c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70"/>
      <c r="DT65" s="68" t="s">
        <v>255</v>
      </c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70"/>
      <c r="EP65" s="68" t="s">
        <v>255</v>
      </c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70"/>
      <c r="FL65" s="68" t="s">
        <v>255</v>
      </c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70"/>
      <c r="GH65" s="68" t="s">
        <v>255</v>
      </c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70"/>
    </row>
    <row r="66" spans="1:211" s="13" customFormat="1" ht="16.5" customHeight="1">
      <c r="A66" s="141"/>
      <c r="B66" s="142"/>
      <c r="C66" s="142"/>
      <c r="D66" s="142"/>
      <c r="E66" s="142"/>
      <c r="F66" s="142"/>
      <c r="G66" s="142"/>
      <c r="H66" s="142"/>
      <c r="I66" s="134" t="s">
        <v>103</v>
      </c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71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205"/>
      <c r="CB66" s="71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205"/>
      <c r="CX66" s="71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3"/>
      <c r="DT66" s="71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3"/>
      <c r="EP66" s="71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3"/>
      <c r="FL66" s="71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3"/>
      <c r="GH66" s="71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3"/>
    </row>
    <row r="67" spans="1:211" s="13" customFormat="1" ht="44.25" customHeight="1">
      <c r="A67" s="141"/>
      <c r="B67" s="142"/>
      <c r="C67" s="142"/>
      <c r="D67" s="142"/>
      <c r="E67" s="142"/>
      <c r="F67" s="142"/>
      <c r="G67" s="142"/>
      <c r="H67" s="142"/>
      <c r="I67" s="134" t="s">
        <v>78</v>
      </c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206"/>
      <c r="CB67" s="74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206"/>
      <c r="CX67" s="74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6"/>
      <c r="DT67" s="74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6"/>
      <c r="EP67" s="74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6"/>
      <c r="FL67" s="74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6"/>
      <c r="GH67" s="74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6"/>
    </row>
    <row r="68" spans="1:211" s="13" customFormat="1" ht="15.75">
      <c r="A68" s="141"/>
      <c r="B68" s="142"/>
      <c r="C68" s="142"/>
      <c r="D68" s="142"/>
      <c r="E68" s="142"/>
      <c r="F68" s="142"/>
      <c r="G68" s="142"/>
      <c r="H68" s="142"/>
      <c r="I68" s="217" t="s">
        <v>104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200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2"/>
      <c r="CB68" s="77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203"/>
      <c r="CX68" s="77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9"/>
      <c r="DT68" s="77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9"/>
      <c r="EP68" s="77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9"/>
      <c r="FL68" s="77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9"/>
      <c r="GH68" s="77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9"/>
    </row>
    <row r="69" spans="1:211" s="13" customFormat="1" ht="15.75" customHeight="1">
      <c r="A69" s="141"/>
      <c r="B69" s="142"/>
      <c r="C69" s="142"/>
      <c r="D69" s="142"/>
      <c r="E69" s="142"/>
      <c r="F69" s="142"/>
      <c r="G69" s="142"/>
      <c r="H69" s="142"/>
      <c r="I69" s="207" t="s">
        <v>134</v>
      </c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133" t="s">
        <v>105</v>
      </c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208">
        <v>3023.55</v>
      </c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10"/>
      <c r="CB69" s="208">
        <v>3023.55</v>
      </c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10"/>
      <c r="CX69" s="80">
        <v>3059.14</v>
      </c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1"/>
      <c r="DT69" s="80">
        <v>3059.14</v>
      </c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1"/>
      <c r="EP69" s="80">
        <v>3059.14</v>
      </c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1"/>
      <c r="FL69" s="80">
        <v>3059.14</v>
      </c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1"/>
      <c r="GH69" s="80">
        <v>3059.14</v>
      </c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1"/>
    </row>
    <row r="70" spans="1:211" s="13" customFormat="1" ht="15.75">
      <c r="A70" s="141"/>
      <c r="B70" s="142"/>
      <c r="C70" s="142"/>
      <c r="D70" s="142"/>
      <c r="E70" s="142"/>
      <c r="F70" s="142"/>
      <c r="G70" s="142"/>
      <c r="H70" s="142"/>
      <c r="I70" s="134" t="s">
        <v>106</v>
      </c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3" t="s">
        <v>238</v>
      </c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211">
        <f>BF51/BF69</f>
        <v>15.602953481834266</v>
      </c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3"/>
      <c r="CB70" s="82">
        <f>CB51/CB69</f>
        <v>15.538486216533544</v>
      </c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>
        <f>CX51/CX69</f>
        <v>27.96162647018443</v>
      </c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3"/>
      <c r="DT70" s="82">
        <f>DT51/DT69</f>
        <v>28.7480435678001</v>
      </c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3"/>
      <c r="EP70" s="82">
        <f>EP51/EP69</f>
        <v>29.598985335747958</v>
      </c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3"/>
      <c r="FL70" s="82">
        <f>FL51/FL69</f>
        <v>30.47511718979844</v>
      </c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3"/>
      <c r="GH70" s="82">
        <f>GH51/GH69</f>
        <v>31.37717789967115</v>
      </c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3"/>
    </row>
    <row r="71" spans="1:211" s="13" customFormat="1" ht="15.75" customHeight="1">
      <c r="A71" s="141"/>
      <c r="B71" s="142"/>
      <c r="C71" s="142"/>
      <c r="D71" s="142"/>
      <c r="E71" s="142"/>
      <c r="F71" s="142"/>
      <c r="G71" s="142"/>
      <c r="H71" s="142"/>
      <c r="I71" s="207" t="s">
        <v>135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133" t="s">
        <v>107</v>
      </c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214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6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3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3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3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3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3"/>
    </row>
    <row r="72" spans="1:211" s="13" customFormat="1" ht="15.75">
      <c r="A72" s="141" t="s">
        <v>108</v>
      </c>
      <c r="B72" s="142"/>
      <c r="C72" s="142"/>
      <c r="D72" s="142"/>
      <c r="E72" s="142"/>
      <c r="F72" s="142"/>
      <c r="G72" s="142"/>
      <c r="H72" s="142"/>
      <c r="I72" s="134" t="s">
        <v>109</v>
      </c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65">
        <v>23813.34</v>
      </c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7"/>
      <c r="CB72" s="84">
        <v>23540.91</v>
      </c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>
        <v>49363.12</v>
      </c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5"/>
      <c r="DT72" s="84">
        <v>50824.27</v>
      </c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5"/>
      <c r="EP72" s="84">
        <v>52328.67</v>
      </c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5"/>
      <c r="FL72" s="84">
        <v>53877.6</v>
      </c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5"/>
      <c r="GH72" s="84">
        <v>55472.37</v>
      </c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5"/>
    </row>
    <row r="73" spans="1:211" s="13" customFormat="1" ht="15.75">
      <c r="A73" s="141"/>
      <c r="B73" s="142"/>
      <c r="C73" s="142"/>
      <c r="D73" s="142"/>
      <c r="E73" s="142"/>
      <c r="F73" s="142"/>
      <c r="G73" s="142"/>
      <c r="H73" s="142"/>
      <c r="I73" s="134" t="s">
        <v>145</v>
      </c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218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20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5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5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5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5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5"/>
    </row>
    <row r="74" spans="1:211" s="13" customFormat="1" ht="15.75">
      <c r="A74" s="141"/>
      <c r="B74" s="142"/>
      <c r="C74" s="142"/>
      <c r="D74" s="142"/>
      <c r="E74" s="142"/>
      <c r="F74" s="142"/>
      <c r="G74" s="142"/>
      <c r="H74" s="142"/>
      <c r="I74" s="134" t="s">
        <v>110</v>
      </c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70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5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5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5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5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5"/>
    </row>
    <row r="75" spans="1:211" s="13" customFormat="1" ht="15.75">
      <c r="A75" s="141" t="s">
        <v>111</v>
      </c>
      <c r="B75" s="142"/>
      <c r="C75" s="142"/>
      <c r="D75" s="142"/>
      <c r="E75" s="142"/>
      <c r="F75" s="142"/>
      <c r="G75" s="142"/>
      <c r="H75" s="142"/>
      <c r="I75" s="134" t="s">
        <v>112</v>
      </c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3" t="s">
        <v>114</v>
      </c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21">
        <v>92</v>
      </c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3"/>
      <c r="CB75" s="38">
        <v>92</v>
      </c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>
        <v>96</v>
      </c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9"/>
      <c r="DT75" s="38">
        <v>96</v>
      </c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9"/>
      <c r="EP75" s="38">
        <v>96</v>
      </c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9"/>
      <c r="FL75" s="38">
        <v>96</v>
      </c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9"/>
      <c r="GH75" s="38">
        <v>96</v>
      </c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9"/>
    </row>
    <row r="76" spans="1:211" s="13" customFormat="1" ht="15.75">
      <c r="A76" s="141"/>
      <c r="B76" s="142"/>
      <c r="C76" s="142"/>
      <c r="D76" s="142"/>
      <c r="E76" s="142"/>
      <c r="F76" s="142"/>
      <c r="G76" s="142"/>
      <c r="H76" s="142"/>
      <c r="I76" s="134" t="s">
        <v>113</v>
      </c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224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6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9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9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9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9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9"/>
    </row>
    <row r="77" spans="1:211" s="13" customFormat="1" ht="15.75">
      <c r="A77" s="141" t="s">
        <v>115</v>
      </c>
      <c r="B77" s="142"/>
      <c r="C77" s="142"/>
      <c r="D77" s="142"/>
      <c r="E77" s="142"/>
      <c r="F77" s="142"/>
      <c r="G77" s="142"/>
      <c r="H77" s="142"/>
      <c r="I77" s="134" t="s">
        <v>116</v>
      </c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3" t="s">
        <v>238</v>
      </c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40">
        <f>BF72/BF75/12</f>
        <v>21.570054347826087</v>
      </c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227"/>
      <c r="CB77" s="40">
        <f>CB72/CB75/12</f>
        <v>21.32328804347826</v>
      </c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227"/>
      <c r="CX77" s="40">
        <f>CX72/CX75/12</f>
        <v>42.84993055555555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2"/>
      <c r="DT77" s="40">
        <f>DT72/DT75/12</f>
        <v>44.118289930555555</v>
      </c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2"/>
      <c r="EP77" s="40">
        <f>EP72/EP75/12</f>
        <v>45.42419270833333</v>
      </c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2"/>
      <c r="FL77" s="40">
        <f>FL72/FL75/12</f>
        <v>46.768750000000004</v>
      </c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2"/>
      <c r="GH77" s="40">
        <f>GH72/GH75/12</f>
        <v>48.15309895833334</v>
      </c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2"/>
    </row>
    <row r="78" spans="1:211" s="13" customFormat="1" ht="15.75">
      <c r="A78" s="141"/>
      <c r="B78" s="142"/>
      <c r="C78" s="142"/>
      <c r="D78" s="142"/>
      <c r="E78" s="142"/>
      <c r="F78" s="142"/>
      <c r="G78" s="142"/>
      <c r="H78" s="142"/>
      <c r="I78" s="134" t="s">
        <v>117</v>
      </c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3" t="s">
        <v>118</v>
      </c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43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228"/>
      <c r="CB78" s="43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228"/>
      <c r="CX78" s="43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5"/>
      <c r="DT78" s="43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5"/>
      <c r="EP78" s="43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5"/>
      <c r="FL78" s="43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5"/>
      <c r="GH78" s="43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5"/>
    </row>
    <row r="79" spans="1:211" s="13" customFormat="1" ht="16.5" customHeight="1">
      <c r="A79" s="141" t="s">
        <v>119</v>
      </c>
      <c r="B79" s="142"/>
      <c r="C79" s="142"/>
      <c r="D79" s="142"/>
      <c r="E79" s="142"/>
      <c r="F79" s="142"/>
      <c r="G79" s="142"/>
      <c r="H79" s="142"/>
      <c r="I79" s="134" t="s">
        <v>120</v>
      </c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46" t="s">
        <v>251</v>
      </c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230"/>
      <c r="CB79" s="46" t="s">
        <v>251</v>
      </c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230"/>
      <c r="CX79" s="46" t="s">
        <v>251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8"/>
      <c r="DT79" s="46" t="s">
        <v>251</v>
      </c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8"/>
      <c r="EP79" s="46" t="s">
        <v>251</v>
      </c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8"/>
      <c r="FL79" s="46" t="s">
        <v>251</v>
      </c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8"/>
      <c r="GH79" s="46" t="s">
        <v>251</v>
      </c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8"/>
    </row>
    <row r="80" spans="1:211" s="13" customFormat="1" ht="16.5" customHeight="1">
      <c r="A80" s="141"/>
      <c r="B80" s="142"/>
      <c r="C80" s="142"/>
      <c r="D80" s="142"/>
      <c r="E80" s="142"/>
      <c r="F80" s="142"/>
      <c r="G80" s="142"/>
      <c r="H80" s="142"/>
      <c r="I80" s="134" t="s">
        <v>121</v>
      </c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49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231"/>
      <c r="CB80" s="49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231"/>
      <c r="CX80" s="49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1"/>
      <c r="DT80" s="49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1"/>
      <c r="EP80" s="49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1"/>
      <c r="FL80" s="49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1"/>
      <c r="GH80" s="49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1"/>
    </row>
    <row r="81" spans="1:211" s="13" customFormat="1" ht="16.5" customHeight="1">
      <c r="A81" s="141"/>
      <c r="B81" s="142"/>
      <c r="C81" s="142"/>
      <c r="D81" s="142"/>
      <c r="E81" s="142"/>
      <c r="F81" s="142"/>
      <c r="G81" s="142"/>
      <c r="H81" s="142"/>
      <c r="I81" s="134" t="s">
        <v>122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232"/>
      <c r="CB81" s="52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232"/>
      <c r="CX81" s="52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4"/>
      <c r="DT81" s="52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4"/>
      <c r="EP81" s="52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4"/>
      <c r="FL81" s="52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4"/>
      <c r="GH81" s="52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4"/>
    </row>
    <row r="82" spans="1:211" s="13" customFormat="1" ht="15.75">
      <c r="A82" s="141"/>
      <c r="B82" s="142"/>
      <c r="C82" s="142"/>
      <c r="D82" s="142"/>
      <c r="E82" s="142"/>
      <c r="F82" s="142"/>
      <c r="G82" s="142"/>
      <c r="H82" s="142"/>
      <c r="I82" s="217" t="s">
        <v>104</v>
      </c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200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2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9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9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9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9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9"/>
    </row>
    <row r="83" spans="1:211" s="13" customFormat="1" ht="15.75">
      <c r="A83" s="141"/>
      <c r="B83" s="142"/>
      <c r="C83" s="142"/>
      <c r="D83" s="142"/>
      <c r="E83" s="142"/>
      <c r="F83" s="142"/>
      <c r="G83" s="142"/>
      <c r="H83" s="142"/>
      <c r="I83" s="134" t="s">
        <v>136</v>
      </c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3" t="s">
        <v>238</v>
      </c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40">
        <v>100</v>
      </c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227"/>
      <c r="CB83" s="55">
        <v>100</v>
      </c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>
        <v>100</v>
      </c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6"/>
      <c r="DT83" s="55">
        <v>100</v>
      </c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6"/>
      <c r="EP83" s="55">
        <v>100</v>
      </c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6"/>
      <c r="FL83" s="55">
        <v>100</v>
      </c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6"/>
      <c r="GH83" s="55">
        <v>100</v>
      </c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6"/>
    </row>
    <row r="84" spans="1:211" s="13" customFormat="1" ht="18.75" customHeight="1">
      <c r="A84" s="141"/>
      <c r="B84" s="142"/>
      <c r="C84" s="142"/>
      <c r="D84" s="142"/>
      <c r="E84" s="142"/>
      <c r="F84" s="142"/>
      <c r="G84" s="142"/>
      <c r="H84" s="142"/>
      <c r="I84" s="234" t="s">
        <v>137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6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43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228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6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6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6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6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6"/>
    </row>
    <row r="85" spans="1:211" s="13" customFormat="1" ht="15.75">
      <c r="A85" s="141"/>
      <c r="B85" s="142"/>
      <c r="C85" s="142"/>
      <c r="D85" s="142"/>
      <c r="E85" s="142"/>
      <c r="F85" s="142"/>
      <c r="G85" s="142"/>
      <c r="H85" s="142"/>
      <c r="I85" s="134" t="s">
        <v>123</v>
      </c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240" t="s">
        <v>238</v>
      </c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2"/>
      <c r="BF85" s="165" t="s">
        <v>251</v>
      </c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7"/>
      <c r="CB85" s="165" t="s">
        <v>251</v>
      </c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7"/>
      <c r="CX85" s="57" t="s">
        <v>251</v>
      </c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9"/>
      <c r="DT85" s="57" t="s">
        <v>251</v>
      </c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9"/>
      <c r="EP85" s="57" t="s">
        <v>251</v>
      </c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9"/>
      <c r="FL85" s="57" t="s">
        <v>251</v>
      </c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9"/>
      <c r="GH85" s="57" t="s">
        <v>251</v>
      </c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9"/>
    </row>
    <row r="86" spans="1:211" s="13" customFormat="1" ht="15.75">
      <c r="A86" s="141"/>
      <c r="B86" s="142"/>
      <c r="C86" s="142"/>
      <c r="D86" s="142"/>
      <c r="E86" s="142"/>
      <c r="F86" s="142"/>
      <c r="G86" s="142"/>
      <c r="H86" s="142"/>
      <c r="I86" s="134" t="s">
        <v>250</v>
      </c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243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5"/>
      <c r="BF86" s="218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20"/>
      <c r="CB86" s="218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20"/>
      <c r="CX86" s="60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2"/>
      <c r="DT86" s="60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2"/>
      <c r="EP86" s="60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2"/>
      <c r="FL86" s="60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2"/>
      <c r="GH86" s="60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2"/>
    </row>
    <row r="87" spans="1:211" s="13" customFormat="1" ht="16.5" thickBot="1">
      <c r="A87" s="238"/>
      <c r="B87" s="239"/>
      <c r="C87" s="239"/>
      <c r="D87" s="239"/>
      <c r="E87" s="239"/>
      <c r="F87" s="239"/>
      <c r="G87" s="239"/>
      <c r="H87" s="239"/>
      <c r="I87" s="237" t="s">
        <v>124</v>
      </c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46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8"/>
      <c r="BF87" s="249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  <c r="BY87" s="250"/>
      <c r="BZ87" s="250"/>
      <c r="CA87" s="251"/>
      <c r="CB87" s="249"/>
      <c r="CC87" s="250"/>
      <c r="CD87" s="250"/>
      <c r="CE87" s="250"/>
      <c r="CF87" s="250"/>
      <c r="CG87" s="250"/>
      <c r="CH87" s="250"/>
      <c r="CI87" s="250"/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0"/>
      <c r="CU87" s="250"/>
      <c r="CV87" s="250"/>
      <c r="CW87" s="251"/>
      <c r="CX87" s="63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5"/>
      <c r="DT87" s="63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5"/>
      <c r="EP87" s="63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5"/>
      <c r="FL87" s="63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5"/>
      <c r="GH87" s="63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5" customFormat="1" ht="12" customHeight="1">
      <c r="A89" s="14" t="s">
        <v>253</v>
      </c>
    </row>
    <row r="90" s="15" customFormat="1" ht="12" customHeight="1">
      <c r="A90" s="14" t="s">
        <v>235</v>
      </c>
    </row>
    <row r="91" s="15" customFormat="1" ht="12" customHeight="1">
      <c r="A91" s="14" t="s">
        <v>236</v>
      </c>
    </row>
    <row r="92" s="15" customFormat="1" ht="12" customHeight="1">
      <c r="A92" s="14" t="s">
        <v>237</v>
      </c>
    </row>
  </sheetData>
  <sheetProtection/>
  <mergeCells count="434">
    <mergeCell ref="A56:H56"/>
    <mergeCell ref="I53:AO53"/>
    <mergeCell ref="AP51:BE53"/>
    <mergeCell ref="I52:AO52"/>
    <mergeCell ref="I51:AO51"/>
    <mergeCell ref="A54:H54"/>
    <mergeCell ref="A55:H55"/>
    <mergeCell ref="A51:H53"/>
    <mergeCell ref="I55:AO55"/>
    <mergeCell ref="I54:AO54"/>
    <mergeCell ref="CX51:DS53"/>
    <mergeCell ref="CB51:CW53"/>
    <mergeCell ref="I45:AO45"/>
    <mergeCell ref="I44:AO44"/>
    <mergeCell ref="BF51:CA53"/>
    <mergeCell ref="CB48:CW50"/>
    <mergeCell ref="CX48:DS50"/>
    <mergeCell ref="I48:AO48"/>
    <mergeCell ref="BF48:CA50"/>
    <mergeCell ref="I49:AO49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I87:AO87"/>
    <mergeCell ref="A85:H87"/>
    <mergeCell ref="AP85:BE87"/>
    <mergeCell ref="BF85:CA87"/>
    <mergeCell ref="I86:AO86"/>
    <mergeCell ref="I85:AO85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1:AO71"/>
    <mergeCell ref="AP71:BE71"/>
    <mergeCell ref="CX68:DS68"/>
    <mergeCell ref="A69:H69"/>
    <mergeCell ref="I69:AO69"/>
    <mergeCell ref="AP69:BE69"/>
    <mergeCell ref="BF69:CA69"/>
    <mergeCell ref="CX65:DS67"/>
    <mergeCell ref="I66:AO66"/>
    <mergeCell ref="I65:AO65"/>
    <mergeCell ref="CX69:DS69"/>
    <mergeCell ref="BF68:CA68"/>
    <mergeCell ref="CB68:CW68"/>
    <mergeCell ref="I67:AO67"/>
    <mergeCell ref="CB65:CW67"/>
    <mergeCell ref="BF63:CA64"/>
    <mergeCell ref="AP63:BE64"/>
    <mergeCell ref="A57:H57"/>
    <mergeCell ref="AP57:BE57"/>
    <mergeCell ref="A58:H60"/>
    <mergeCell ref="AP58:BE60"/>
    <mergeCell ref="I60:AO60"/>
    <mergeCell ref="I63:AO63"/>
    <mergeCell ref="I64:AO64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A63:H64"/>
    <mergeCell ref="CB63:CW64"/>
    <mergeCell ref="CB54:CW54"/>
    <mergeCell ref="CB56:CW56"/>
    <mergeCell ref="AP54:BE54"/>
    <mergeCell ref="AP55:BE55"/>
    <mergeCell ref="BF54:CA54"/>
    <mergeCell ref="BF55:CA55"/>
    <mergeCell ref="BF56:CA56"/>
    <mergeCell ref="CX58:DS60"/>
    <mergeCell ref="I58:AO58"/>
    <mergeCell ref="I57:AO57"/>
    <mergeCell ref="I56:AO56"/>
    <mergeCell ref="CB58:CW60"/>
    <mergeCell ref="I59:AO59"/>
    <mergeCell ref="BF58:CA60"/>
    <mergeCell ref="AP48:BE50"/>
    <mergeCell ref="AP44:BE47"/>
    <mergeCell ref="I46:AO46"/>
    <mergeCell ref="I50:AO50"/>
    <mergeCell ref="A41:H43"/>
    <mergeCell ref="A44:H47"/>
    <mergeCell ref="I43:AO43"/>
    <mergeCell ref="A48:H50"/>
    <mergeCell ref="I47:AO47"/>
    <mergeCell ref="CX44:DS47"/>
    <mergeCell ref="BF44:CA47"/>
    <mergeCell ref="CB44:CW47"/>
    <mergeCell ref="CB41:CW43"/>
    <mergeCell ref="I42:AO42"/>
    <mergeCell ref="CX41:DS43"/>
    <mergeCell ref="I41:AO41"/>
    <mergeCell ref="AP41:BE43"/>
    <mergeCell ref="BF41:CA43"/>
    <mergeCell ref="CX37:DS40"/>
    <mergeCell ref="I38:AO38"/>
    <mergeCell ref="I37:AO37"/>
    <mergeCell ref="I36:AO36"/>
    <mergeCell ref="I40:AO40"/>
    <mergeCell ref="A37:H40"/>
    <mergeCell ref="AP37:BE40"/>
    <mergeCell ref="CB37:CW40"/>
    <mergeCell ref="I39:AO39"/>
    <mergeCell ref="CX34:DS36"/>
    <mergeCell ref="A32:H33"/>
    <mergeCell ref="AP32:BE33"/>
    <mergeCell ref="BF32:CA33"/>
    <mergeCell ref="CB32:CW33"/>
    <mergeCell ref="I32:AO32"/>
    <mergeCell ref="A34:H36"/>
    <mergeCell ref="I34:AO34"/>
    <mergeCell ref="I33:AO33"/>
    <mergeCell ref="CX32:DS33"/>
    <mergeCell ref="AP34:BE36"/>
    <mergeCell ref="BF34:CA36"/>
    <mergeCell ref="CB34:CW36"/>
    <mergeCell ref="I35:AO35"/>
    <mergeCell ref="CB31:CW31"/>
    <mergeCell ref="A31:H31"/>
    <mergeCell ref="I31:AO31"/>
    <mergeCell ref="AP31:BE31"/>
    <mergeCell ref="BF31:CA31"/>
    <mergeCell ref="CX31:DS31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X25:DS26"/>
    <mergeCell ref="CB25:CW26"/>
    <mergeCell ref="I25:AO25"/>
    <mergeCell ref="CB29:CW30"/>
    <mergeCell ref="I29:AO29"/>
    <mergeCell ref="CX29:DS30"/>
    <mergeCell ref="I28:AO28"/>
    <mergeCell ref="CX27:DS28"/>
    <mergeCell ref="I30:AO30"/>
    <mergeCell ref="I26:AO26"/>
    <mergeCell ref="BF25:CA26"/>
    <mergeCell ref="BF20:CA24"/>
    <mergeCell ref="CX20:DS24"/>
    <mergeCell ref="I22:AO22"/>
    <mergeCell ref="I21:AO21"/>
    <mergeCell ref="I20:AO20"/>
    <mergeCell ref="I24:AO24"/>
    <mergeCell ref="AP20:BE24"/>
    <mergeCell ref="CB20:CW24"/>
    <mergeCell ref="I23:AO23"/>
    <mergeCell ref="A18:H19"/>
    <mergeCell ref="AP18:BE19"/>
    <mergeCell ref="I18:AO18"/>
    <mergeCell ref="A20:H24"/>
    <mergeCell ref="CB18:CW19"/>
    <mergeCell ref="I19:AO19"/>
    <mergeCell ref="A25:H26"/>
    <mergeCell ref="AP25:BE26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15:BE16"/>
    <mergeCell ref="BF15:CA16"/>
    <mergeCell ref="CB13:CW13"/>
    <mergeCell ref="A11:H12"/>
    <mergeCell ref="CB15:CW16"/>
    <mergeCell ref="I15:AO15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5:DS5"/>
    <mergeCell ref="CB8:CW8"/>
    <mergeCell ref="AP8:BE8"/>
    <mergeCell ref="A8:H8"/>
    <mergeCell ref="I8:AO8"/>
    <mergeCell ref="A6:DS6"/>
    <mergeCell ref="CX8:DS8"/>
    <mergeCell ref="BF8:CA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EP41:FK43"/>
    <mergeCell ref="EP44:FK47"/>
    <mergeCell ref="EP48:FK50"/>
    <mergeCell ref="EP51:FK53"/>
    <mergeCell ref="EP54:FK54"/>
    <mergeCell ref="EP55:FK55"/>
    <mergeCell ref="EP56:FK56"/>
    <mergeCell ref="EP57:FK57"/>
    <mergeCell ref="EP58:FK60"/>
    <mergeCell ref="EP61:FK62"/>
    <mergeCell ref="EP63:FK64"/>
    <mergeCell ref="EP65:FK67"/>
    <mergeCell ref="EP68:FK68"/>
    <mergeCell ref="EP69:FK69"/>
    <mergeCell ref="EP70:FK71"/>
    <mergeCell ref="EP72:FK74"/>
    <mergeCell ref="EP75:FK76"/>
    <mergeCell ref="EP77:FK78"/>
    <mergeCell ref="EP79:FK81"/>
    <mergeCell ref="EP82:FK82"/>
    <mergeCell ref="EP83:FK84"/>
    <mergeCell ref="EP85:FK87"/>
    <mergeCell ref="FL8:GG8"/>
    <mergeCell ref="FL9:GG9"/>
    <mergeCell ref="FL10:GG10"/>
    <mergeCell ref="FL11:GG12"/>
    <mergeCell ref="FL13:GG13"/>
    <mergeCell ref="FL14:GG14"/>
    <mergeCell ref="FL15:GG16"/>
    <mergeCell ref="FL17:GG17"/>
    <mergeCell ref="FL18:GG19"/>
    <mergeCell ref="FL20:GG24"/>
    <mergeCell ref="FL25:GG26"/>
    <mergeCell ref="FL27:GG28"/>
    <mergeCell ref="FL29:GG30"/>
    <mergeCell ref="FL31:GG31"/>
    <mergeCell ref="FL32:GG33"/>
    <mergeCell ref="FL34:GG36"/>
    <mergeCell ref="FL37:GG40"/>
    <mergeCell ref="FL41:GG43"/>
    <mergeCell ref="FL44:GG47"/>
    <mergeCell ref="FL48:GG50"/>
    <mergeCell ref="FL51:GG53"/>
    <mergeCell ref="FL54:GG54"/>
    <mergeCell ref="FL55:GG55"/>
    <mergeCell ref="FL56:GG56"/>
    <mergeCell ref="FL57:GG57"/>
    <mergeCell ref="FL58:GG60"/>
    <mergeCell ref="FL61:GG62"/>
    <mergeCell ref="FL63:GG64"/>
    <mergeCell ref="FL65:GG67"/>
    <mergeCell ref="FL68:GG68"/>
    <mergeCell ref="FL69:GG69"/>
    <mergeCell ref="FL70:GG71"/>
    <mergeCell ref="FL72:GG74"/>
    <mergeCell ref="FL75:GG76"/>
    <mergeCell ref="FL77:GG78"/>
    <mergeCell ref="FL79:GG81"/>
    <mergeCell ref="FL82:GG82"/>
    <mergeCell ref="FL83:GG84"/>
    <mergeCell ref="FL85:GG87"/>
    <mergeCell ref="GH8:HC8"/>
    <mergeCell ref="GH9:HC9"/>
    <mergeCell ref="GH10:HC10"/>
    <mergeCell ref="GH11:HC12"/>
    <mergeCell ref="GH13:HC13"/>
    <mergeCell ref="GH14:HC14"/>
    <mergeCell ref="GH15:HC16"/>
    <mergeCell ref="GH17:HC17"/>
    <mergeCell ref="GH18:HC19"/>
    <mergeCell ref="GH20:HC24"/>
    <mergeCell ref="GH25:HC26"/>
    <mergeCell ref="GH27:HC28"/>
    <mergeCell ref="GH29:HC30"/>
    <mergeCell ref="GH31:HC31"/>
    <mergeCell ref="GH32:HC33"/>
    <mergeCell ref="GH34:HC36"/>
    <mergeCell ref="GH37:HC40"/>
    <mergeCell ref="GH41:HC43"/>
    <mergeCell ref="GH44:HC47"/>
    <mergeCell ref="GH48:HC50"/>
    <mergeCell ref="GH51:HC53"/>
    <mergeCell ref="GH54:HC54"/>
    <mergeCell ref="GH55:HC55"/>
    <mergeCell ref="GH56:HC56"/>
    <mergeCell ref="GH57:HC57"/>
    <mergeCell ref="GH58:HC60"/>
    <mergeCell ref="GH61:HC62"/>
    <mergeCell ref="GH63:HC64"/>
    <mergeCell ref="GH65:HC67"/>
    <mergeCell ref="GH68:HC68"/>
    <mergeCell ref="GH69:HC69"/>
    <mergeCell ref="GH70:HC71"/>
    <mergeCell ref="GH72:HC74"/>
    <mergeCell ref="GH75:HC76"/>
    <mergeCell ref="GH77:HC78"/>
    <mergeCell ref="GH79:HC81"/>
    <mergeCell ref="GH82:HC82"/>
    <mergeCell ref="GH83:HC84"/>
    <mergeCell ref="GH85:HC87"/>
  </mergeCells>
  <printOptions/>
  <pageMargins left="0.7874015748031497" right="0" top="0" bottom="0" header="0.2755905511811024" footer="0.2755905511811024"/>
  <pageSetup fitToWidth="0" fitToHeight="1" horizontalDpi="600" verticalDpi="600" orientation="portrait" paperSize="8" scale="56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C122"/>
  <sheetViews>
    <sheetView zoomScale="75" zoomScaleNormal="75" workbookViewId="0" topLeftCell="A8">
      <pane xSplit="211" ySplit="11" topLeftCell="HD40" activePane="bottomRight" state="frozen"/>
      <selection pane="topLeft" activeCell="A8" sqref="A8"/>
      <selection pane="topRight" activeCell="HD8" sqref="HD8"/>
      <selection pane="bottomLeft" activeCell="A19" sqref="A19"/>
      <selection pane="bottomRight" activeCell="DI74" sqref="DI74:DS74"/>
    </sheetView>
  </sheetViews>
  <sheetFormatPr defaultColWidth="1.12109375" defaultRowHeight="12.75"/>
  <cols>
    <col min="1" max="7" width="1.12109375" style="1" customWidth="1"/>
    <col min="8" max="8" width="2.00390625" style="1" customWidth="1"/>
    <col min="9" max="67" width="1.12109375" style="1" customWidth="1"/>
    <col min="68" max="68" width="2.75390625" style="1" customWidth="1"/>
    <col min="69" max="78" width="1.12109375" style="1" customWidth="1"/>
    <col min="79" max="79" width="4.625" style="1" customWidth="1"/>
    <col min="80" max="89" width="1.12109375" style="1" customWidth="1"/>
    <col min="90" max="90" width="3.00390625" style="1" customWidth="1"/>
    <col min="91" max="100" width="1.12109375" style="1" customWidth="1"/>
    <col min="101" max="101" width="1.75390625" style="1" customWidth="1"/>
    <col min="102" max="111" width="1.12109375" style="1" customWidth="1"/>
    <col min="112" max="112" width="1.75390625" style="1" customWidth="1"/>
    <col min="113" max="113" width="1.12109375" style="1" customWidth="1"/>
    <col min="114" max="114" width="1.625" style="1" customWidth="1"/>
    <col min="115" max="122" width="1.12109375" style="1" customWidth="1"/>
    <col min="123" max="123" width="2.125" style="1" customWidth="1"/>
    <col min="124" max="133" width="1.12109375" style="1" customWidth="1"/>
    <col min="134" max="134" width="1.75390625" style="1" customWidth="1"/>
    <col min="135" max="135" width="1.12109375" style="1" customWidth="1"/>
    <col min="136" max="136" width="1.625" style="1" customWidth="1"/>
    <col min="137" max="144" width="1.12109375" style="1" customWidth="1"/>
    <col min="145" max="145" width="2.125" style="1" customWidth="1"/>
    <col min="146" max="155" width="1.12109375" style="1" customWidth="1"/>
    <col min="156" max="156" width="1.75390625" style="1" customWidth="1"/>
    <col min="157" max="157" width="1.12109375" style="1" customWidth="1"/>
    <col min="158" max="158" width="1.625" style="1" customWidth="1"/>
    <col min="159" max="166" width="1.12109375" style="1" customWidth="1"/>
    <col min="167" max="167" width="2.125" style="1" customWidth="1"/>
    <col min="168" max="177" width="1.12109375" style="1" customWidth="1"/>
    <col min="178" max="178" width="1.75390625" style="1" customWidth="1"/>
    <col min="179" max="179" width="1.12109375" style="1" customWidth="1"/>
    <col min="180" max="180" width="1.625" style="1" customWidth="1"/>
    <col min="181" max="188" width="1.12109375" style="1" customWidth="1"/>
    <col min="189" max="189" width="2.125" style="1" customWidth="1"/>
    <col min="190" max="199" width="1.12109375" style="1" customWidth="1"/>
    <col min="200" max="200" width="1.75390625" style="1" customWidth="1"/>
    <col min="201" max="201" width="1.12109375" style="1" customWidth="1"/>
    <col min="202" max="202" width="1.625" style="1" customWidth="1"/>
    <col min="203" max="210" width="1.12109375" style="1" customWidth="1"/>
    <col min="211" max="211" width="2.125" style="1" customWidth="1"/>
    <col min="212" max="16384" width="1.12109375" style="1" customWidth="1"/>
  </cols>
  <sheetData>
    <row r="1" spans="123:211" s="2" customFormat="1" ht="11.25" hidden="1">
      <c r="DS1" s="3" t="s">
        <v>147</v>
      </c>
      <c r="EO1" s="3" t="s">
        <v>147</v>
      </c>
      <c r="FK1" s="3" t="s">
        <v>147</v>
      </c>
      <c r="GG1" s="3" t="s">
        <v>147</v>
      </c>
      <c r="HC1" s="3" t="s">
        <v>147</v>
      </c>
    </row>
    <row r="2" spans="123:211" s="2" customFormat="1" ht="11.25" hidden="1">
      <c r="DS2" s="3" t="s">
        <v>10</v>
      </c>
      <c r="EO2" s="3" t="s">
        <v>10</v>
      </c>
      <c r="FK2" s="3" t="s">
        <v>10</v>
      </c>
      <c r="GG2" s="3" t="s">
        <v>10</v>
      </c>
      <c r="HC2" s="3" t="s">
        <v>10</v>
      </c>
    </row>
    <row r="3" spans="123:211" s="2" customFormat="1" ht="11.25" hidden="1">
      <c r="DS3" s="3" t="s">
        <v>11</v>
      </c>
      <c r="EO3" s="3" t="s">
        <v>11</v>
      </c>
      <c r="FK3" s="3" t="s">
        <v>11</v>
      </c>
      <c r="GG3" s="3" t="s">
        <v>11</v>
      </c>
      <c r="HC3" s="3" t="s">
        <v>11</v>
      </c>
    </row>
    <row r="4" ht="15.75" hidden="1"/>
    <row r="5" ht="15.75" hidden="1"/>
    <row r="6" ht="15.75" hidden="1"/>
    <row r="7" spans="1:123" s="10" customFormat="1" ht="18.75" hidden="1">
      <c r="A7" s="34" t="s">
        <v>148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99:211" s="10" customFormat="1" ht="18.75"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3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3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3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3" t="s">
        <v>147</v>
      </c>
    </row>
    <row r="9" spans="99:211" ht="15.75"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3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3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3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3" t="s">
        <v>10</v>
      </c>
    </row>
    <row r="10" spans="99:211" ht="15.75"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3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3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3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3" t="s">
        <v>11</v>
      </c>
    </row>
    <row r="11" spans="99:211" ht="15.75"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3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3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3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3"/>
    </row>
    <row r="12" spans="1:211" ht="18.75">
      <c r="A12" s="34" t="s">
        <v>148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</row>
    <row r="13" spans="99:211" ht="15.75"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3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3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3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3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3"/>
    </row>
    <row r="14" spans="1:211" ht="15.75">
      <c r="A14" s="289" t="s">
        <v>25</v>
      </c>
      <c r="B14" s="290"/>
      <c r="C14" s="290"/>
      <c r="D14" s="290"/>
      <c r="E14" s="290"/>
      <c r="F14" s="290"/>
      <c r="G14" s="290"/>
      <c r="H14" s="291"/>
      <c r="I14" s="289" t="s">
        <v>27</v>
      </c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1"/>
      <c r="AP14" s="289" t="s">
        <v>28</v>
      </c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1"/>
      <c r="BF14" s="289" t="s">
        <v>30</v>
      </c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1"/>
      <c r="CB14" s="289" t="s">
        <v>34</v>
      </c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1"/>
      <c r="CX14" s="289" t="s">
        <v>32</v>
      </c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1"/>
      <c r="DT14" s="289" t="s">
        <v>32</v>
      </c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1"/>
      <c r="EP14" s="289" t="s">
        <v>32</v>
      </c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1"/>
      <c r="FL14" s="289" t="s">
        <v>32</v>
      </c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  <c r="GD14" s="290"/>
      <c r="GE14" s="290"/>
      <c r="GF14" s="290"/>
      <c r="GG14" s="291"/>
      <c r="GH14" s="289" t="s">
        <v>32</v>
      </c>
      <c r="GI14" s="290"/>
      <c r="GJ14" s="290"/>
      <c r="GK14" s="290"/>
      <c r="GL14" s="290"/>
      <c r="GM14" s="290"/>
      <c r="GN14" s="290"/>
      <c r="GO14" s="290"/>
      <c r="GP14" s="290"/>
      <c r="GQ14" s="290"/>
      <c r="GR14" s="290"/>
      <c r="GS14" s="290"/>
      <c r="GT14" s="290"/>
      <c r="GU14" s="290"/>
      <c r="GV14" s="290"/>
      <c r="GW14" s="290"/>
      <c r="GX14" s="290"/>
      <c r="GY14" s="290"/>
      <c r="GZ14" s="290"/>
      <c r="HA14" s="290"/>
      <c r="HB14" s="290"/>
      <c r="HC14" s="291"/>
    </row>
    <row r="15" spans="1:211" ht="15.75">
      <c r="A15" s="294" t="s">
        <v>26</v>
      </c>
      <c r="B15" s="295"/>
      <c r="C15" s="295"/>
      <c r="D15" s="295"/>
      <c r="E15" s="295"/>
      <c r="F15" s="295"/>
      <c r="G15" s="295"/>
      <c r="H15" s="296"/>
      <c r="I15" s="294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6"/>
      <c r="AP15" s="294" t="s">
        <v>29</v>
      </c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6"/>
      <c r="BF15" s="294" t="s">
        <v>31</v>
      </c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6"/>
      <c r="CB15" s="294" t="s">
        <v>35</v>
      </c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6"/>
      <c r="CX15" s="294" t="s">
        <v>33</v>
      </c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6"/>
      <c r="DT15" s="294" t="s">
        <v>33</v>
      </c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6"/>
      <c r="EP15" s="294" t="s">
        <v>33</v>
      </c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6"/>
      <c r="FL15" s="294" t="s">
        <v>33</v>
      </c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6"/>
      <c r="GH15" s="294" t="s">
        <v>33</v>
      </c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6"/>
    </row>
    <row r="16" spans="1:211" ht="15.75" customHeight="1">
      <c r="A16" s="294"/>
      <c r="B16" s="295"/>
      <c r="C16" s="295"/>
      <c r="D16" s="295"/>
      <c r="E16" s="295"/>
      <c r="F16" s="295"/>
      <c r="G16" s="295"/>
      <c r="H16" s="296"/>
      <c r="I16" s="294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  <c r="AP16" s="294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6"/>
      <c r="BF16" s="292" t="s">
        <v>268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293"/>
      <c r="CB16" s="292" t="s">
        <v>276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293"/>
      <c r="CX16" s="292" t="s">
        <v>263</v>
      </c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293"/>
      <c r="DT16" s="292" t="s">
        <v>264</v>
      </c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293"/>
      <c r="EP16" s="292" t="s">
        <v>265</v>
      </c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293"/>
      <c r="FL16" s="292" t="s">
        <v>266</v>
      </c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293"/>
      <c r="GH16" s="292" t="s">
        <v>267</v>
      </c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293"/>
    </row>
    <row r="17" spans="1:211" s="13" customFormat="1" ht="15.75">
      <c r="A17" s="312"/>
      <c r="B17" s="313"/>
      <c r="C17" s="313"/>
      <c r="D17" s="313"/>
      <c r="E17" s="313"/>
      <c r="F17" s="313"/>
      <c r="G17" s="313"/>
      <c r="H17" s="314"/>
      <c r="I17" s="315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7"/>
      <c r="AP17" s="312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4"/>
      <c r="BF17" s="297" t="s">
        <v>149</v>
      </c>
      <c r="BG17" s="298"/>
      <c r="BH17" s="298"/>
      <c r="BI17" s="298"/>
      <c r="BJ17" s="298"/>
      <c r="BK17" s="298"/>
      <c r="BL17" s="298"/>
      <c r="BM17" s="298"/>
      <c r="BN17" s="298"/>
      <c r="BO17" s="298"/>
      <c r="BP17" s="299"/>
      <c r="BQ17" s="297" t="s">
        <v>151</v>
      </c>
      <c r="BR17" s="298"/>
      <c r="BS17" s="298"/>
      <c r="BT17" s="298"/>
      <c r="BU17" s="298"/>
      <c r="BV17" s="298"/>
      <c r="BW17" s="298"/>
      <c r="BX17" s="298"/>
      <c r="BY17" s="298"/>
      <c r="BZ17" s="298"/>
      <c r="CA17" s="299"/>
      <c r="CB17" s="297" t="s">
        <v>149</v>
      </c>
      <c r="CC17" s="298"/>
      <c r="CD17" s="298"/>
      <c r="CE17" s="298"/>
      <c r="CF17" s="298"/>
      <c r="CG17" s="298"/>
      <c r="CH17" s="298"/>
      <c r="CI17" s="298"/>
      <c r="CJ17" s="298"/>
      <c r="CK17" s="298"/>
      <c r="CL17" s="299"/>
      <c r="CM17" s="297" t="s">
        <v>151</v>
      </c>
      <c r="CN17" s="298"/>
      <c r="CO17" s="298"/>
      <c r="CP17" s="298"/>
      <c r="CQ17" s="298"/>
      <c r="CR17" s="298"/>
      <c r="CS17" s="298"/>
      <c r="CT17" s="298"/>
      <c r="CU17" s="298"/>
      <c r="CV17" s="298"/>
      <c r="CW17" s="299"/>
      <c r="CX17" s="297" t="s">
        <v>149</v>
      </c>
      <c r="CY17" s="298"/>
      <c r="CZ17" s="298"/>
      <c r="DA17" s="298"/>
      <c r="DB17" s="298"/>
      <c r="DC17" s="298"/>
      <c r="DD17" s="298"/>
      <c r="DE17" s="298"/>
      <c r="DF17" s="298"/>
      <c r="DG17" s="298"/>
      <c r="DH17" s="299"/>
      <c r="DI17" s="297" t="s">
        <v>151</v>
      </c>
      <c r="DJ17" s="298"/>
      <c r="DK17" s="298"/>
      <c r="DL17" s="298"/>
      <c r="DM17" s="298"/>
      <c r="DN17" s="298"/>
      <c r="DO17" s="298"/>
      <c r="DP17" s="298"/>
      <c r="DQ17" s="298"/>
      <c r="DR17" s="298"/>
      <c r="DS17" s="299"/>
      <c r="DT17" s="297" t="s">
        <v>149</v>
      </c>
      <c r="DU17" s="298"/>
      <c r="DV17" s="298"/>
      <c r="DW17" s="298"/>
      <c r="DX17" s="298"/>
      <c r="DY17" s="298"/>
      <c r="DZ17" s="298"/>
      <c r="EA17" s="298"/>
      <c r="EB17" s="298"/>
      <c r="EC17" s="298"/>
      <c r="ED17" s="299"/>
      <c r="EE17" s="297" t="s">
        <v>151</v>
      </c>
      <c r="EF17" s="298"/>
      <c r="EG17" s="298"/>
      <c r="EH17" s="298"/>
      <c r="EI17" s="298"/>
      <c r="EJ17" s="298"/>
      <c r="EK17" s="298"/>
      <c r="EL17" s="298"/>
      <c r="EM17" s="298"/>
      <c r="EN17" s="298"/>
      <c r="EO17" s="299"/>
      <c r="EP17" s="297" t="s">
        <v>149</v>
      </c>
      <c r="EQ17" s="298"/>
      <c r="ER17" s="298"/>
      <c r="ES17" s="298"/>
      <c r="ET17" s="298"/>
      <c r="EU17" s="298"/>
      <c r="EV17" s="298"/>
      <c r="EW17" s="298"/>
      <c r="EX17" s="298"/>
      <c r="EY17" s="298"/>
      <c r="EZ17" s="299"/>
      <c r="FA17" s="297" t="s">
        <v>151</v>
      </c>
      <c r="FB17" s="298"/>
      <c r="FC17" s="298"/>
      <c r="FD17" s="298"/>
      <c r="FE17" s="298"/>
      <c r="FF17" s="298"/>
      <c r="FG17" s="298"/>
      <c r="FH17" s="298"/>
      <c r="FI17" s="298"/>
      <c r="FJ17" s="298"/>
      <c r="FK17" s="299"/>
      <c r="FL17" s="297" t="s">
        <v>149</v>
      </c>
      <c r="FM17" s="298"/>
      <c r="FN17" s="298"/>
      <c r="FO17" s="298"/>
      <c r="FP17" s="298"/>
      <c r="FQ17" s="298"/>
      <c r="FR17" s="298"/>
      <c r="FS17" s="298"/>
      <c r="FT17" s="298"/>
      <c r="FU17" s="298"/>
      <c r="FV17" s="299"/>
      <c r="FW17" s="297" t="s">
        <v>151</v>
      </c>
      <c r="FX17" s="298"/>
      <c r="FY17" s="298"/>
      <c r="FZ17" s="298"/>
      <c r="GA17" s="298"/>
      <c r="GB17" s="298"/>
      <c r="GC17" s="298"/>
      <c r="GD17" s="298"/>
      <c r="GE17" s="298"/>
      <c r="GF17" s="298"/>
      <c r="GG17" s="299"/>
      <c r="GH17" s="297" t="s">
        <v>149</v>
      </c>
      <c r="GI17" s="298"/>
      <c r="GJ17" s="298"/>
      <c r="GK17" s="298"/>
      <c r="GL17" s="298"/>
      <c r="GM17" s="298"/>
      <c r="GN17" s="298"/>
      <c r="GO17" s="298"/>
      <c r="GP17" s="298"/>
      <c r="GQ17" s="298"/>
      <c r="GR17" s="299"/>
      <c r="GS17" s="297" t="s">
        <v>151</v>
      </c>
      <c r="GT17" s="298"/>
      <c r="GU17" s="298"/>
      <c r="GV17" s="298"/>
      <c r="GW17" s="298"/>
      <c r="GX17" s="298"/>
      <c r="GY17" s="298"/>
      <c r="GZ17" s="298"/>
      <c r="HA17" s="298"/>
      <c r="HB17" s="298"/>
      <c r="HC17" s="299"/>
    </row>
    <row r="18" spans="1:211" ht="15.75">
      <c r="A18" s="300"/>
      <c r="B18" s="301"/>
      <c r="C18" s="301"/>
      <c r="D18" s="301"/>
      <c r="E18" s="301"/>
      <c r="F18" s="301"/>
      <c r="G18" s="301"/>
      <c r="H18" s="302"/>
      <c r="I18" s="306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8"/>
      <c r="AP18" s="300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2"/>
      <c r="BF18" s="300" t="s">
        <v>150</v>
      </c>
      <c r="BG18" s="301"/>
      <c r="BH18" s="301"/>
      <c r="BI18" s="301"/>
      <c r="BJ18" s="301"/>
      <c r="BK18" s="301"/>
      <c r="BL18" s="301"/>
      <c r="BM18" s="301"/>
      <c r="BN18" s="301"/>
      <c r="BO18" s="301"/>
      <c r="BP18" s="302"/>
      <c r="BQ18" s="300" t="s">
        <v>150</v>
      </c>
      <c r="BR18" s="301"/>
      <c r="BS18" s="301"/>
      <c r="BT18" s="301"/>
      <c r="BU18" s="301"/>
      <c r="BV18" s="301"/>
      <c r="BW18" s="301"/>
      <c r="BX18" s="301"/>
      <c r="BY18" s="301"/>
      <c r="BZ18" s="301"/>
      <c r="CA18" s="302"/>
      <c r="CB18" s="300" t="s">
        <v>150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2"/>
      <c r="CM18" s="300" t="s">
        <v>150</v>
      </c>
      <c r="CN18" s="301"/>
      <c r="CO18" s="301"/>
      <c r="CP18" s="301"/>
      <c r="CQ18" s="301"/>
      <c r="CR18" s="301"/>
      <c r="CS18" s="301"/>
      <c r="CT18" s="301"/>
      <c r="CU18" s="301"/>
      <c r="CV18" s="301"/>
      <c r="CW18" s="302"/>
      <c r="CX18" s="300" t="s">
        <v>150</v>
      </c>
      <c r="CY18" s="301"/>
      <c r="CZ18" s="301"/>
      <c r="DA18" s="301"/>
      <c r="DB18" s="301"/>
      <c r="DC18" s="301"/>
      <c r="DD18" s="301"/>
      <c r="DE18" s="301"/>
      <c r="DF18" s="301"/>
      <c r="DG18" s="301"/>
      <c r="DH18" s="302"/>
      <c r="DI18" s="300" t="s">
        <v>150</v>
      </c>
      <c r="DJ18" s="301"/>
      <c r="DK18" s="301"/>
      <c r="DL18" s="301"/>
      <c r="DM18" s="301"/>
      <c r="DN18" s="301"/>
      <c r="DO18" s="301"/>
      <c r="DP18" s="301"/>
      <c r="DQ18" s="301"/>
      <c r="DR18" s="301"/>
      <c r="DS18" s="302"/>
      <c r="DT18" s="300" t="s">
        <v>150</v>
      </c>
      <c r="DU18" s="301"/>
      <c r="DV18" s="301"/>
      <c r="DW18" s="301"/>
      <c r="DX18" s="301"/>
      <c r="DY18" s="301"/>
      <c r="DZ18" s="301"/>
      <c r="EA18" s="301"/>
      <c r="EB18" s="301"/>
      <c r="EC18" s="301"/>
      <c r="ED18" s="302"/>
      <c r="EE18" s="300" t="s">
        <v>150</v>
      </c>
      <c r="EF18" s="301"/>
      <c r="EG18" s="301"/>
      <c r="EH18" s="301"/>
      <c r="EI18" s="301"/>
      <c r="EJ18" s="301"/>
      <c r="EK18" s="301"/>
      <c r="EL18" s="301"/>
      <c r="EM18" s="301"/>
      <c r="EN18" s="301"/>
      <c r="EO18" s="302"/>
      <c r="EP18" s="300" t="s">
        <v>150</v>
      </c>
      <c r="EQ18" s="301"/>
      <c r="ER18" s="301"/>
      <c r="ES18" s="301"/>
      <c r="ET18" s="301"/>
      <c r="EU18" s="301"/>
      <c r="EV18" s="301"/>
      <c r="EW18" s="301"/>
      <c r="EX18" s="301"/>
      <c r="EY18" s="301"/>
      <c r="EZ18" s="302"/>
      <c r="FA18" s="300" t="s">
        <v>150</v>
      </c>
      <c r="FB18" s="301"/>
      <c r="FC18" s="301"/>
      <c r="FD18" s="301"/>
      <c r="FE18" s="301"/>
      <c r="FF18" s="301"/>
      <c r="FG18" s="301"/>
      <c r="FH18" s="301"/>
      <c r="FI18" s="301"/>
      <c r="FJ18" s="301"/>
      <c r="FK18" s="302"/>
      <c r="FL18" s="300" t="s">
        <v>150</v>
      </c>
      <c r="FM18" s="301"/>
      <c r="FN18" s="301"/>
      <c r="FO18" s="301"/>
      <c r="FP18" s="301"/>
      <c r="FQ18" s="301"/>
      <c r="FR18" s="301"/>
      <c r="FS18" s="301"/>
      <c r="FT18" s="301"/>
      <c r="FU18" s="301"/>
      <c r="FV18" s="302"/>
      <c r="FW18" s="300" t="s">
        <v>150</v>
      </c>
      <c r="FX18" s="301"/>
      <c r="FY18" s="301"/>
      <c r="FZ18" s="301"/>
      <c r="GA18" s="301"/>
      <c r="GB18" s="301"/>
      <c r="GC18" s="301"/>
      <c r="GD18" s="301"/>
      <c r="GE18" s="301"/>
      <c r="GF18" s="301"/>
      <c r="GG18" s="302"/>
      <c r="GH18" s="300" t="s">
        <v>150</v>
      </c>
      <c r="GI18" s="301"/>
      <c r="GJ18" s="301"/>
      <c r="GK18" s="301"/>
      <c r="GL18" s="301"/>
      <c r="GM18" s="301"/>
      <c r="GN18" s="301"/>
      <c r="GO18" s="301"/>
      <c r="GP18" s="301"/>
      <c r="GQ18" s="301"/>
      <c r="GR18" s="302"/>
      <c r="GS18" s="300" t="s">
        <v>150</v>
      </c>
      <c r="GT18" s="301"/>
      <c r="GU18" s="301"/>
      <c r="GV18" s="301"/>
      <c r="GW18" s="301"/>
      <c r="GX18" s="301"/>
      <c r="GY18" s="301"/>
      <c r="GZ18" s="301"/>
      <c r="HA18" s="301"/>
      <c r="HB18" s="301"/>
      <c r="HC18" s="302"/>
    </row>
    <row r="19" spans="1:211" ht="15.75">
      <c r="A19" s="297" t="s">
        <v>36</v>
      </c>
      <c r="B19" s="298"/>
      <c r="C19" s="298"/>
      <c r="D19" s="298"/>
      <c r="E19" s="298"/>
      <c r="F19" s="298"/>
      <c r="G19" s="298"/>
      <c r="H19" s="299"/>
      <c r="I19" s="309" t="s">
        <v>152</v>
      </c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1"/>
      <c r="AP19" s="297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9"/>
      <c r="BF19" s="330"/>
      <c r="BG19" s="331"/>
      <c r="BH19" s="331"/>
      <c r="BI19" s="331"/>
      <c r="BJ19" s="331"/>
      <c r="BK19" s="331"/>
      <c r="BL19" s="331"/>
      <c r="BM19" s="331"/>
      <c r="BN19" s="331"/>
      <c r="BO19" s="331"/>
      <c r="BP19" s="332"/>
      <c r="BQ19" s="330"/>
      <c r="BR19" s="331"/>
      <c r="BS19" s="331"/>
      <c r="BT19" s="331"/>
      <c r="BU19" s="331"/>
      <c r="BV19" s="331"/>
      <c r="BW19" s="331"/>
      <c r="BX19" s="331"/>
      <c r="BY19" s="331"/>
      <c r="BZ19" s="331"/>
      <c r="CA19" s="332"/>
      <c r="CB19" s="330"/>
      <c r="CC19" s="331"/>
      <c r="CD19" s="331"/>
      <c r="CE19" s="331"/>
      <c r="CF19" s="331"/>
      <c r="CG19" s="331"/>
      <c r="CH19" s="331"/>
      <c r="CI19" s="331"/>
      <c r="CJ19" s="331"/>
      <c r="CK19" s="331"/>
      <c r="CL19" s="332"/>
      <c r="CM19" s="330"/>
      <c r="CN19" s="331"/>
      <c r="CO19" s="331"/>
      <c r="CP19" s="331"/>
      <c r="CQ19" s="331"/>
      <c r="CR19" s="331"/>
      <c r="CS19" s="331"/>
      <c r="CT19" s="331"/>
      <c r="CU19" s="331"/>
      <c r="CV19" s="331"/>
      <c r="CW19" s="332"/>
      <c r="CX19" s="330"/>
      <c r="CY19" s="331"/>
      <c r="CZ19" s="331"/>
      <c r="DA19" s="331"/>
      <c r="DB19" s="331"/>
      <c r="DC19" s="331"/>
      <c r="DD19" s="331"/>
      <c r="DE19" s="331"/>
      <c r="DF19" s="331"/>
      <c r="DG19" s="331"/>
      <c r="DH19" s="332"/>
      <c r="DI19" s="330"/>
      <c r="DJ19" s="331"/>
      <c r="DK19" s="331"/>
      <c r="DL19" s="331"/>
      <c r="DM19" s="331"/>
      <c r="DN19" s="331"/>
      <c r="DO19" s="331"/>
      <c r="DP19" s="331"/>
      <c r="DQ19" s="331"/>
      <c r="DR19" s="331"/>
      <c r="DS19" s="332"/>
      <c r="DT19" s="330"/>
      <c r="DU19" s="331"/>
      <c r="DV19" s="331"/>
      <c r="DW19" s="331"/>
      <c r="DX19" s="331"/>
      <c r="DY19" s="331"/>
      <c r="DZ19" s="331"/>
      <c r="EA19" s="331"/>
      <c r="EB19" s="331"/>
      <c r="EC19" s="331"/>
      <c r="ED19" s="332"/>
      <c r="EE19" s="330"/>
      <c r="EF19" s="331"/>
      <c r="EG19" s="331"/>
      <c r="EH19" s="331"/>
      <c r="EI19" s="331"/>
      <c r="EJ19" s="331"/>
      <c r="EK19" s="331"/>
      <c r="EL19" s="331"/>
      <c r="EM19" s="331"/>
      <c r="EN19" s="331"/>
      <c r="EO19" s="332"/>
      <c r="EP19" s="330"/>
      <c r="EQ19" s="331"/>
      <c r="ER19" s="331"/>
      <c r="ES19" s="331"/>
      <c r="ET19" s="331"/>
      <c r="EU19" s="331"/>
      <c r="EV19" s="331"/>
      <c r="EW19" s="331"/>
      <c r="EX19" s="331"/>
      <c r="EY19" s="331"/>
      <c r="EZ19" s="332"/>
      <c r="FA19" s="330"/>
      <c r="FB19" s="331"/>
      <c r="FC19" s="331"/>
      <c r="FD19" s="331"/>
      <c r="FE19" s="331"/>
      <c r="FF19" s="331"/>
      <c r="FG19" s="331"/>
      <c r="FH19" s="331"/>
      <c r="FI19" s="331"/>
      <c r="FJ19" s="331"/>
      <c r="FK19" s="332"/>
      <c r="FL19" s="330"/>
      <c r="FM19" s="331"/>
      <c r="FN19" s="331"/>
      <c r="FO19" s="331"/>
      <c r="FP19" s="331"/>
      <c r="FQ19" s="331"/>
      <c r="FR19" s="331"/>
      <c r="FS19" s="331"/>
      <c r="FT19" s="331"/>
      <c r="FU19" s="331"/>
      <c r="FV19" s="332"/>
      <c r="FW19" s="330"/>
      <c r="FX19" s="331"/>
      <c r="FY19" s="331"/>
      <c r="FZ19" s="331"/>
      <c r="GA19" s="331"/>
      <c r="GB19" s="331"/>
      <c r="GC19" s="331"/>
      <c r="GD19" s="331"/>
      <c r="GE19" s="331"/>
      <c r="GF19" s="331"/>
      <c r="GG19" s="332"/>
      <c r="GH19" s="330"/>
      <c r="GI19" s="331"/>
      <c r="GJ19" s="331"/>
      <c r="GK19" s="331"/>
      <c r="GL19" s="331"/>
      <c r="GM19" s="331"/>
      <c r="GN19" s="331"/>
      <c r="GO19" s="331"/>
      <c r="GP19" s="331"/>
      <c r="GQ19" s="331"/>
      <c r="GR19" s="332"/>
      <c r="GS19" s="330"/>
      <c r="GT19" s="331"/>
      <c r="GU19" s="331"/>
      <c r="GV19" s="331"/>
      <c r="GW19" s="331"/>
      <c r="GX19" s="331"/>
      <c r="GY19" s="331"/>
      <c r="GZ19" s="331"/>
      <c r="HA19" s="331"/>
      <c r="HB19" s="331"/>
      <c r="HC19" s="332"/>
    </row>
    <row r="20" spans="1:211" ht="15.75">
      <c r="A20" s="300"/>
      <c r="B20" s="301"/>
      <c r="C20" s="301"/>
      <c r="D20" s="301"/>
      <c r="E20" s="301"/>
      <c r="F20" s="301"/>
      <c r="G20" s="301"/>
      <c r="H20" s="302"/>
      <c r="I20" s="309" t="s">
        <v>153</v>
      </c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1"/>
      <c r="AP20" s="300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2"/>
      <c r="BF20" s="333"/>
      <c r="BG20" s="334"/>
      <c r="BH20" s="334"/>
      <c r="BI20" s="334"/>
      <c r="BJ20" s="334"/>
      <c r="BK20" s="334"/>
      <c r="BL20" s="334"/>
      <c r="BM20" s="334"/>
      <c r="BN20" s="334"/>
      <c r="BO20" s="334"/>
      <c r="BP20" s="335"/>
      <c r="BQ20" s="333"/>
      <c r="BR20" s="334"/>
      <c r="BS20" s="334"/>
      <c r="BT20" s="334"/>
      <c r="BU20" s="334"/>
      <c r="BV20" s="334"/>
      <c r="BW20" s="334"/>
      <c r="BX20" s="334"/>
      <c r="BY20" s="334"/>
      <c r="BZ20" s="334"/>
      <c r="CA20" s="335"/>
      <c r="CB20" s="333"/>
      <c r="CC20" s="334"/>
      <c r="CD20" s="334"/>
      <c r="CE20" s="334"/>
      <c r="CF20" s="334"/>
      <c r="CG20" s="334"/>
      <c r="CH20" s="334"/>
      <c r="CI20" s="334"/>
      <c r="CJ20" s="334"/>
      <c r="CK20" s="334"/>
      <c r="CL20" s="335"/>
      <c r="CM20" s="333"/>
      <c r="CN20" s="334"/>
      <c r="CO20" s="334"/>
      <c r="CP20" s="334"/>
      <c r="CQ20" s="334"/>
      <c r="CR20" s="334"/>
      <c r="CS20" s="334"/>
      <c r="CT20" s="334"/>
      <c r="CU20" s="334"/>
      <c r="CV20" s="334"/>
      <c r="CW20" s="335"/>
      <c r="CX20" s="333"/>
      <c r="CY20" s="334"/>
      <c r="CZ20" s="334"/>
      <c r="DA20" s="334"/>
      <c r="DB20" s="334"/>
      <c r="DC20" s="334"/>
      <c r="DD20" s="334"/>
      <c r="DE20" s="334"/>
      <c r="DF20" s="334"/>
      <c r="DG20" s="334"/>
      <c r="DH20" s="335"/>
      <c r="DI20" s="333"/>
      <c r="DJ20" s="334"/>
      <c r="DK20" s="334"/>
      <c r="DL20" s="334"/>
      <c r="DM20" s="334"/>
      <c r="DN20" s="334"/>
      <c r="DO20" s="334"/>
      <c r="DP20" s="334"/>
      <c r="DQ20" s="334"/>
      <c r="DR20" s="334"/>
      <c r="DS20" s="335"/>
      <c r="DT20" s="333"/>
      <c r="DU20" s="334"/>
      <c r="DV20" s="334"/>
      <c r="DW20" s="334"/>
      <c r="DX20" s="334"/>
      <c r="DY20" s="334"/>
      <c r="DZ20" s="334"/>
      <c r="EA20" s="334"/>
      <c r="EB20" s="334"/>
      <c r="EC20" s="334"/>
      <c r="ED20" s="335"/>
      <c r="EE20" s="333"/>
      <c r="EF20" s="334"/>
      <c r="EG20" s="334"/>
      <c r="EH20" s="334"/>
      <c r="EI20" s="334"/>
      <c r="EJ20" s="334"/>
      <c r="EK20" s="334"/>
      <c r="EL20" s="334"/>
      <c r="EM20" s="334"/>
      <c r="EN20" s="334"/>
      <c r="EO20" s="335"/>
      <c r="EP20" s="333"/>
      <c r="EQ20" s="334"/>
      <c r="ER20" s="334"/>
      <c r="ES20" s="334"/>
      <c r="ET20" s="334"/>
      <c r="EU20" s="334"/>
      <c r="EV20" s="334"/>
      <c r="EW20" s="334"/>
      <c r="EX20" s="334"/>
      <c r="EY20" s="334"/>
      <c r="EZ20" s="335"/>
      <c r="FA20" s="333"/>
      <c r="FB20" s="334"/>
      <c r="FC20" s="334"/>
      <c r="FD20" s="334"/>
      <c r="FE20" s="334"/>
      <c r="FF20" s="334"/>
      <c r="FG20" s="334"/>
      <c r="FH20" s="334"/>
      <c r="FI20" s="334"/>
      <c r="FJ20" s="334"/>
      <c r="FK20" s="335"/>
      <c r="FL20" s="333"/>
      <c r="FM20" s="334"/>
      <c r="FN20" s="334"/>
      <c r="FO20" s="334"/>
      <c r="FP20" s="334"/>
      <c r="FQ20" s="334"/>
      <c r="FR20" s="334"/>
      <c r="FS20" s="334"/>
      <c r="FT20" s="334"/>
      <c r="FU20" s="334"/>
      <c r="FV20" s="335"/>
      <c r="FW20" s="333"/>
      <c r="FX20" s="334"/>
      <c r="FY20" s="334"/>
      <c r="FZ20" s="334"/>
      <c r="GA20" s="334"/>
      <c r="GB20" s="334"/>
      <c r="GC20" s="334"/>
      <c r="GD20" s="334"/>
      <c r="GE20" s="334"/>
      <c r="GF20" s="334"/>
      <c r="GG20" s="335"/>
      <c r="GH20" s="333"/>
      <c r="GI20" s="334"/>
      <c r="GJ20" s="334"/>
      <c r="GK20" s="334"/>
      <c r="GL20" s="334"/>
      <c r="GM20" s="334"/>
      <c r="GN20" s="334"/>
      <c r="GO20" s="334"/>
      <c r="GP20" s="334"/>
      <c r="GQ20" s="334"/>
      <c r="GR20" s="335"/>
      <c r="GS20" s="333"/>
      <c r="GT20" s="334"/>
      <c r="GU20" s="334"/>
      <c r="GV20" s="334"/>
      <c r="GW20" s="334"/>
      <c r="GX20" s="334"/>
      <c r="GY20" s="334"/>
      <c r="GZ20" s="334"/>
      <c r="HA20" s="334"/>
      <c r="HB20" s="334"/>
      <c r="HC20" s="335"/>
    </row>
    <row r="21" spans="1:211" ht="15.75">
      <c r="A21" s="283" t="s">
        <v>43</v>
      </c>
      <c r="B21" s="284"/>
      <c r="C21" s="284"/>
      <c r="D21" s="284"/>
      <c r="E21" s="284"/>
      <c r="F21" s="284"/>
      <c r="G21" s="284"/>
      <c r="H21" s="285"/>
      <c r="I21" s="274" t="s">
        <v>154</v>
      </c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6"/>
      <c r="AP21" s="339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1"/>
      <c r="BF21" s="324"/>
      <c r="BG21" s="325"/>
      <c r="BH21" s="325"/>
      <c r="BI21" s="325"/>
      <c r="BJ21" s="325"/>
      <c r="BK21" s="325"/>
      <c r="BL21" s="325"/>
      <c r="BM21" s="325"/>
      <c r="BN21" s="325"/>
      <c r="BO21" s="325"/>
      <c r="BP21" s="326"/>
      <c r="BQ21" s="324"/>
      <c r="BR21" s="325"/>
      <c r="BS21" s="325"/>
      <c r="BT21" s="325"/>
      <c r="BU21" s="325"/>
      <c r="BV21" s="325"/>
      <c r="BW21" s="325"/>
      <c r="BX21" s="325"/>
      <c r="BY21" s="325"/>
      <c r="BZ21" s="325"/>
      <c r="CA21" s="326"/>
      <c r="CB21" s="324"/>
      <c r="CC21" s="325"/>
      <c r="CD21" s="325"/>
      <c r="CE21" s="325"/>
      <c r="CF21" s="325"/>
      <c r="CG21" s="325"/>
      <c r="CH21" s="325"/>
      <c r="CI21" s="325"/>
      <c r="CJ21" s="325"/>
      <c r="CK21" s="325"/>
      <c r="CL21" s="326"/>
      <c r="CM21" s="324"/>
      <c r="CN21" s="325"/>
      <c r="CO21" s="325"/>
      <c r="CP21" s="325"/>
      <c r="CQ21" s="325"/>
      <c r="CR21" s="325"/>
      <c r="CS21" s="325"/>
      <c r="CT21" s="325"/>
      <c r="CU21" s="325"/>
      <c r="CV21" s="325"/>
      <c r="CW21" s="326"/>
      <c r="CX21" s="324"/>
      <c r="CY21" s="325"/>
      <c r="CZ21" s="325"/>
      <c r="DA21" s="325"/>
      <c r="DB21" s="325"/>
      <c r="DC21" s="325"/>
      <c r="DD21" s="325"/>
      <c r="DE21" s="325"/>
      <c r="DF21" s="325"/>
      <c r="DG21" s="325"/>
      <c r="DH21" s="326"/>
      <c r="DI21" s="324"/>
      <c r="DJ21" s="325"/>
      <c r="DK21" s="325"/>
      <c r="DL21" s="325"/>
      <c r="DM21" s="325"/>
      <c r="DN21" s="325"/>
      <c r="DO21" s="325"/>
      <c r="DP21" s="325"/>
      <c r="DQ21" s="325"/>
      <c r="DR21" s="325"/>
      <c r="DS21" s="326"/>
      <c r="DT21" s="324"/>
      <c r="DU21" s="325"/>
      <c r="DV21" s="325"/>
      <c r="DW21" s="325"/>
      <c r="DX21" s="325"/>
      <c r="DY21" s="325"/>
      <c r="DZ21" s="325"/>
      <c r="EA21" s="325"/>
      <c r="EB21" s="325"/>
      <c r="EC21" s="325"/>
      <c r="ED21" s="326"/>
      <c r="EE21" s="324"/>
      <c r="EF21" s="325"/>
      <c r="EG21" s="325"/>
      <c r="EH21" s="325"/>
      <c r="EI21" s="325"/>
      <c r="EJ21" s="325"/>
      <c r="EK21" s="325"/>
      <c r="EL21" s="325"/>
      <c r="EM21" s="325"/>
      <c r="EN21" s="325"/>
      <c r="EO21" s="326"/>
      <c r="EP21" s="324"/>
      <c r="EQ21" s="325"/>
      <c r="ER21" s="325"/>
      <c r="ES21" s="325"/>
      <c r="ET21" s="325"/>
      <c r="EU21" s="325"/>
      <c r="EV21" s="325"/>
      <c r="EW21" s="325"/>
      <c r="EX21" s="325"/>
      <c r="EY21" s="325"/>
      <c r="EZ21" s="326"/>
      <c r="FA21" s="324"/>
      <c r="FB21" s="325"/>
      <c r="FC21" s="325"/>
      <c r="FD21" s="325"/>
      <c r="FE21" s="325"/>
      <c r="FF21" s="325"/>
      <c r="FG21" s="325"/>
      <c r="FH21" s="325"/>
      <c r="FI21" s="325"/>
      <c r="FJ21" s="325"/>
      <c r="FK21" s="326"/>
      <c r="FL21" s="324"/>
      <c r="FM21" s="325"/>
      <c r="FN21" s="325"/>
      <c r="FO21" s="325"/>
      <c r="FP21" s="325"/>
      <c r="FQ21" s="325"/>
      <c r="FR21" s="325"/>
      <c r="FS21" s="325"/>
      <c r="FT21" s="325"/>
      <c r="FU21" s="325"/>
      <c r="FV21" s="326"/>
      <c r="FW21" s="324"/>
      <c r="FX21" s="325"/>
      <c r="FY21" s="325"/>
      <c r="FZ21" s="325"/>
      <c r="GA21" s="325"/>
      <c r="GB21" s="325"/>
      <c r="GC21" s="325"/>
      <c r="GD21" s="325"/>
      <c r="GE21" s="325"/>
      <c r="GF21" s="325"/>
      <c r="GG21" s="326"/>
      <c r="GH21" s="324"/>
      <c r="GI21" s="325"/>
      <c r="GJ21" s="325"/>
      <c r="GK21" s="325"/>
      <c r="GL21" s="325"/>
      <c r="GM21" s="325"/>
      <c r="GN21" s="325"/>
      <c r="GO21" s="325"/>
      <c r="GP21" s="325"/>
      <c r="GQ21" s="325"/>
      <c r="GR21" s="326"/>
      <c r="GS21" s="324"/>
      <c r="GT21" s="325"/>
      <c r="GU21" s="325"/>
      <c r="GV21" s="325"/>
      <c r="GW21" s="325"/>
      <c r="GX21" s="325"/>
      <c r="GY21" s="325"/>
      <c r="GZ21" s="325"/>
      <c r="HA21" s="325"/>
      <c r="HB21" s="325"/>
      <c r="HC21" s="326"/>
    </row>
    <row r="22" spans="1:211" ht="15.75">
      <c r="A22" s="286"/>
      <c r="B22" s="287"/>
      <c r="C22" s="287"/>
      <c r="D22" s="287"/>
      <c r="E22" s="287"/>
      <c r="F22" s="287"/>
      <c r="G22" s="287"/>
      <c r="H22" s="288"/>
      <c r="I22" s="274" t="s">
        <v>155</v>
      </c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6"/>
      <c r="AP22" s="342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4"/>
      <c r="BF22" s="327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327"/>
      <c r="BR22" s="328"/>
      <c r="BS22" s="328"/>
      <c r="BT22" s="328"/>
      <c r="BU22" s="328"/>
      <c r="BV22" s="328"/>
      <c r="BW22" s="328"/>
      <c r="BX22" s="328"/>
      <c r="BY22" s="328"/>
      <c r="BZ22" s="328"/>
      <c r="CA22" s="329"/>
      <c r="CB22" s="327"/>
      <c r="CC22" s="328"/>
      <c r="CD22" s="328"/>
      <c r="CE22" s="328"/>
      <c r="CF22" s="328"/>
      <c r="CG22" s="328"/>
      <c r="CH22" s="328"/>
      <c r="CI22" s="328"/>
      <c r="CJ22" s="328"/>
      <c r="CK22" s="328"/>
      <c r="CL22" s="329"/>
      <c r="CM22" s="327"/>
      <c r="CN22" s="328"/>
      <c r="CO22" s="328"/>
      <c r="CP22" s="328"/>
      <c r="CQ22" s="328"/>
      <c r="CR22" s="328"/>
      <c r="CS22" s="328"/>
      <c r="CT22" s="328"/>
      <c r="CU22" s="328"/>
      <c r="CV22" s="328"/>
      <c r="CW22" s="329"/>
      <c r="CX22" s="327"/>
      <c r="CY22" s="328"/>
      <c r="CZ22" s="328"/>
      <c r="DA22" s="328"/>
      <c r="DB22" s="328"/>
      <c r="DC22" s="328"/>
      <c r="DD22" s="328"/>
      <c r="DE22" s="328"/>
      <c r="DF22" s="328"/>
      <c r="DG22" s="328"/>
      <c r="DH22" s="329"/>
      <c r="DI22" s="327"/>
      <c r="DJ22" s="328"/>
      <c r="DK22" s="328"/>
      <c r="DL22" s="328"/>
      <c r="DM22" s="328"/>
      <c r="DN22" s="328"/>
      <c r="DO22" s="328"/>
      <c r="DP22" s="328"/>
      <c r="DQ22" s="328"/>
      <c r="DR22" s="328"/>
      <c r="DS22" s="329"/>
      <c r="DT22" s="327"/>
      <c r="DU22" s="328"/>
      <c r="DV22" s="328"/>
      <c r="DW22" s="328"/>
      <c r="DX22" s="328"/>
      <c r="DY22" s="328"/>
      <c r="DZ22" s="328"/>
      <c r="EA22" s="328"/>
      <c r="EB22" s="328"/>
      <c r="EC22" s="328"/>
      <c r="ED22" s="329"/>
      <c r="EE22" s="327"/>
      <c r="EF22" s="328"/>
      <c r="EG22" s="328"/>
      <c r="EH22" s="328"/>
      <c r="EI22" s="328"/>
      <c r="EJ22" s="328"/>
      <c r="EK22" s="328"/>
      <c r="EL22" s="328"/>
      <c r="EM22" s="328"/>
      <c r="EN22" s="328"/>
      <c r="EO22" s="329"/>
      <c r="EP22" s="327"/>
      <c r="EQ22" s="328"/>
      <c r="ER22" s="328"/>
      <c r="ES22" s="328"/>
      <c r="ET22" s="328"/>
      <c r="EU22" s="328"/>
      <c r="EV22" s="328"/>
      <c r="EW22" s="328"/>
      <c r="EX22" s="328"/>
      <c r="EY22" s="328"/>
      <c r="EZ22" s="329"/>
      <c r="FA22" s="327"/>
      <c r="FB22" s="328"/>
      <c r="FC22" s="328"/>
      <c r="FD22" s="328"/>
      <c r="FE22" s="328"/>
      <c r="FF22" s="328"/>
      <c r="FG22" s="328"/>
      <c r="FH22" s="328"/>
      <c r="FI22" s="328"/>
      <c r="FJ22" s="328"/>
      <c r="FK22" s="329"/>
      <c r="FL22" s="327"/>
      <c r="FM22" s="328"/>
      <c r="FN22" s="328"/>
      <c r="FO22" s="328"/>
      <c r="FP22" s="328"/>
      <c r="FQ22" s="328"/>
      <c r="FR22" s="328"/>
      <c r="FS22" s="328"/>
      <c r="FT22" s="328"/>
      <c r="FU22" s="328"/>
      <c r="FV22" s="329"/>
      <c r="FW22" s="327"/>
      <c r="FX22" s="328"/>
      <c r="FY22" s="328"/>
      <c r="FZ22" s="328"/>
      <c r="GA22" s="328"/>
      <c r="GB22" s="328"/>
      <c r="GC22" s="328"/>
      <c r="GD22" s="328"/>
      <c r="GE22" s="328"/>
      <c r="GF22" s="328"/>
      <c r="GG22" s="329"/>
      <c r="GH22" s="327"/>
      <c r="GI22" s="328"/>
      <c r="GJ22" s="328"/>
      <c r="GK22" s="328"/>
      <c r="GL22" s="328"/>
      <c r="GM22" s="328"/>
      <c r="GN22" s="328"/>
      <c r="GO22" s="328"/>
      <c r="GP22" s="328"/>
      <c r="GQ22" s="328"/>
      <c r="GR22" s="329"/>
      <c r="GS22" s="327"/>
      <c r="GT22" s="328"/>
      <c r="GU22" s="328"/>
      <c r="GV22" s="328"/>
      <c r="GW22" s="328"/>
      <c r="GX22" s="328"/>
      <c r="GY22" s="328"/>
      <c r="GZ22" s="328"/>
      <c r="HA22" s="328"/>
      <c r="HB22" s="328"/>
      <c r="HC22" s="329"/>
    </row>
    <row r="23" spans="1:211" ht="15.75">
      <c r="A23" s="283"/>
      <c r="B23" s="284"/>
      <c r="C23" s="284"/>
      <c r="D23" s="284"/>
      <c r="E23" s="284"/>
      <c r="F23" s="284"/>
      <c r="G23" s="284"/>
      <c r="H23" s="285"/>
      <c r="I23" s="274" t="s">
        <v>156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283" t="s">
        <v>184</v>
      </c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5"/>
      <c r="BF23" s="283" t="s">
        <v>251</v>
      </c>
      <c r="BG23" s="284"/>
      <c r="BH23" s="284"/>
      <c r="BI23" s="284"/>
      <c r="BJ23" s="284"/>
      <c r="BK23" s="284"/>
      <c r="BL23" s="284"/>
      <c r="BM23" s="284"/>
      <c r="BN23" s="284"/>
      <c r="BO23" s="284"/>
      <c r="BP23" s="285"/>
      <c r="BQ23" s="283" t="s">
        <v>251</v>
      </c>
      <c r="BR23" s="284"/>
      <c r="BS23" s="284"/>
      <c r="BT23" s="284"/>
      <c r="BU23" s="284"/>
      <c r="BV23" s="284"/>
      <c r="BW23" s="284"/>
      <c r="BX23" s="284"/>
      <c r="BY23" s="284"/>
      <c r="BZ23" s="284"/>
      <c r="CA23" s="285"/>
      <c r="CB23" s="283" t="s">
        <v>251</v>
      </c>
      <c r="CC23" s="284"/>
      <c r="CD23" s="284"/>
      <c r="CE23" s="284"/>
      <c r="CF23" s="284"/>
      <c r="CG23" s="284"/>
      <c r="CH23" s="284"/>
      <c r="CI23" s="284"/>
      <c r="CJ23" s="284"/>
      <c r="CK23" s="284"/>
      <c r="CL23" s="285"/>
      <c r="CM23" s="283" t="s">
        <v>251</v>
      </c>
      <c r="CN23" s="284"/>
      <c r="CO23" s="284"/>
      <c r="CP23" s="284"/>
      <c r="CQ23" s="284"/>
      <c r="CR23" s="284"/>
      <c r="CS23" s="284"/>
      <c r="CT23" s="284"/>
      <c r="CU23" s="284"/>
      <c r="CV23" s="284"/>
      <c r="CW23" s="285"/>
      <c r="CX23" s="283" t="s">
        <v>251</v>
      </c>
      <c r="CY23" s="284"/>
      <c r="CZ23" s="284"/>
      <c r="DA23" s="284"/>
      <c r="DB23" s="284"/>
      <c r="DC23" s="284"/>
      <c r="DD23" s="284"/>
      <c r="DE23" s="284"/>
      <c r="DF23" s="284"/>
      <c r="DG23" s="284"/>
      <c r="DH23" s="285"/>
      <c r="DI23" s="283" t="s">
        <v>251</v>
      </c>
      <c r="DJ23" s="284"/>
      <c r="DK23" s="284"/>
      <c r="DL23" s="284"/>
      <c r="DM23" s="284"/>
      <c r="DN23" s="284"/>
      <c r="DO23" s="284"/>
      <c r="DP23" s="284"/>
      <c r="DQ23" s="284"/>
      <c r="DR23" s="284"/>
      <c r="DS23" s="285"/>
      <c r="DT23" s="283" t="s">
        <v>251</v>
      </c>
      <c r="DU23" s="284"/>
      <c r="DV23" s="284"/>
      <c r="DW23" s="284"/>
      <c r="DX23" s="284"/>
      <c r="DY23" s="284"/>
      <c r="DZ23" s="284"/>
      <c r="EA23" s="284"/>
      <c r="EB23" s="284"/>
      <c r="EC23" s="284"/>
      <c r="ED23" s="285"/>
      <c r="EE23" s="283" t="s">
        <v>251</v>
      </c>
      <c r="EF23" s="284"/>
      <c r="EG23" s="284"/>
      <c r="EH23" s="284"/>
      <c r="EI23" s="284"/>
      <c r="EJ23" s="284"/>
      <c r="EK23" s="284"/>
      <c r="EL23" s="284"/>
      <c r="EM23" s="284"/>
      <c r="EN23" s="284"/>
      <c r="EO23" s="285"/>
      <c r="EP23" s="283" t="s">
        <v>251</v>
      </c>
      <c r="EQ23" s="284"/>
      <c r="ER23" s="284"/>
      <c r="ES23" s="284"/>
      <c r="ET23" s="284"/>
      <c r="EU23" s="284"/>
      <c r="EV23" s="284"/>
      <c r="EW23" s="284"/>
      <c r="EX23" s="284"/>
      <c r="EY23" s="284"/>
      <c r="EZ23" s="285"/>
      <c r="FA23" s="283" t="s">
        <v>251</v>
      </c>
      <c r="FB23" s="284"/>
      <c r="FC23" s="284"/>
      <c r="FD23" s="284"/>
      <c r="FE23" s="284"/>
      <c r="FF23" s="284"/>
      <c r="FG23" s="284"/>
      <c r="FH23" s="284"/>
      <c r="FI23" s="284"/>
      <c r="FJ23" s="284"/>
      <c r="FK23" s="285"/>
      <c r="FL23" s="283" t="s">
        <v>251</v>
      </c>
      <c r="FM23" s="284"/>
      <c r="FN23" s="284"/>
      <c r="FO23" s="284"/>
      <c r="FP23" s="284"/>
      <c r="FQ23" s="284"/>
      <c r="FR23" s="284"/>
      <c r="FS23" s="284"/>
      <c r="FT23" s="284"/>
      <c r="FU23" s="284"/>
      <c r="FV23" s="285"/>
      <c r="FW23" s="283" t="s">
        <v>251</v>
      </c>
      <c r="FX23" s="284"/>
      <c r="FY23" s="284"/>
      <c r="FZ23" s="284"/>
      <c r="GA23" s="284"/>
      <c r="GB23" s="284"/>
      <c r="GC23" s="284"/>
      <c r="GD23" s="284"/>
      <c r="GE23" s="284"/>
      <c r="GF23" s="284"/>
      <c r="GG23" s="285"/>
      <c r="GH23" s="283" t="s">
        <v>251</v>
      </c>
      <c r="GI23" s="284"/>
      <c r="GJ23" s="284"/>
      <c r="GK23" s="284"/>
      <c r="GL23" s="284"/>
      <c r="GM23" s="284"/>
      <c r="GN23" s="284"/>
      <c r="GO23" s="284"/>
      <c r="GP23" s="284"/>
      <c r="GQ23" s="284"/>
      <c r="GR23" s="285"/>
      <c r="GS23" s="283" t="s">
        <v>251</v>
      </c>
      <c r="GT23" s="284"/>
      <c r="GU23" s="284"/>
      <c r="GV23" s="284"/>
      <c r="GW23" s="284"/>
      <c r="GX23" s="284"/>
      <c r="GY23" s="284"/>
      <c r="GZ23" s="284"/>
      <c r="HA23" s="284"/>
      <c r="HB23" s="284"/>
      <c r="HC23" s="285"/>
    </row>
    <row r="24" spans="1:211" ht="15.75">
      <c r="A24" s="303"/>
      <c r="B24" s="304"/>
      <c r="C24" s="304"/>
      <c r="D24" s="304"/>
      <c r="E24" s="304"/>
      <c r="F24" s="304"/>
      <c r="G24" s="304"/>
      <c r="H24" s="305"/>
      <c r="I24" s="274" t="s">
        <v>157</v>
      </c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6"/>
      <c r="AP24" s="303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5"/>
      <c r="BF24" s="303"/>
      <c r="BG24" s="304"/>
      <c r="BH24" s="304"/>
      <c r="BI24" s="304"/>
      <c r="BJ24" s="304"/>
      <c r="BK24" s="304"/>
      <c r="BL24" s="304"/>
      <c r="BM24" s="304"/>
      <c r="BN24" s="304"/>
      <c r="BO24" s="304"/>
      <c r="BP24" s="305"/>
      <c r="BQ24" s="303"/>
      <c r="BR24" s="304"/>
      <c r="BS24" s="304"/>
      <c r="BT24" s="304"/>
      <c r="BU24" s="304"/>
      <c r="BV24" s="304"/>
      <c r="BW24" s="304"/>
      <c r="BX24" s="304"/>
      <c r="BY24" s="304"/>
      <c r="BZ24" s="304"/>
      <c r="CA24" s="305"/>
      <c r="CB24" s="303"/>
      <c r="CC24" s="304"/>
      <c r="CD24" s="304"/>
      <c r="CE24" s="304"/>
      <c r="CF24" s="304"/>
      <c r="CG24" s="304"/>
      <c r="CH24" s="304"/>
      <c r="CI24" s="304"/>
      <c r="CJ24" s="304"/>
      <c r="CK24" s="304"/>
      <c r="CL24" s="305"/>
      <c r="CM24" s="303"/>
      <c r="CN24" s="304"/>
      <c r="CO24" s="304"/>
      <c r="CP24" s="304"/>
      <c r="CQ24" s="304"/>
      <c r="CR24" s="304"/>
      <c r="CS24" s="304"/>
      <c r="CT24" s="304"/>
      <c r="CU24" s="304"/>
      <c r="CV24" s="304"/>
      <c r="CW24" s="305"/>
      <c r="CX24" s="303"/>
      <c r="CY24" s="304"/>
      <c r="CZ24" s="304"/>
      <c r="DA24" s="304"/>
      <c r="DB24" s="304"/>
      <c r="DC24" s="304"/>
      <c r="DD24" s="304"/>
      <c r="DE24" s="304"/>
      <c r="DF24" s="304"/>
      <c r="DG24" s="304"/>
      <c r="DH24" s="305"/>
      <c r="DI24" s="303"/>
      <c r="DJ24" s="304"/>
      <c r="DK24" s="304"/>
      <c r="DL24" s="304"/>
      <c r="DM24" s="304"/>
      <c r="DN24" s="304"/>
      <c r="DO24" s="304"/>
      <c r="DP24" s="304"/>
      <c r="DQ24" s="304"/>
      <c r="DR24" s="304"/>
      <c r="DS24" s="305"/>
      <c r="DT24" s="303"/>
      <c r="DU24" s="304"/>
      <c r="DV24" s="304"/>
      <c r="DW24" s="304"/>
      <c r="DX24" s="304"/>
      <c r="DY24" s="304"/>
      <c r="DZ24" s="304"/>
      <c r="EA24" s="304"/>
      <c r="EB24" s="304"/>
      <c r="EC24" s="304"/>
      <c r="ED24" s="305"/>
      <c r="EE24" s="303"/>
      <c r="EF24" s="304"/>
      <c r="EG24" s="304"/>
      <c r="EH24" s="304"/>
      <c r="EI24" s="304"/>
      <c r="EJ24" s="304"/>
      <c r="EK24" s="304"/>
      <c r="EL24" s="304"/>
      <c r="EM24" s="304"/>
      <c r="EN24" s="304"/>
      <c r="EO24" s="305"/>
      <c r="EP24" s="303"/>
      <c r="EQ24" s="304"/>
      <c r="ER24" s="304"/>
      <c r="ES24" s="304"/>
      <c r="ET24" s="304"/>
      <c r="EU24" s="304"/>
      <c r="EV24" s="304"/>
      <c r="EW24" s="304"/>
      <c r="EX24" s="304"/>
      <c r="EY24" s="304"/>
      <c r="EZ24" s="305"/>
      <c r="FA24" s="303"/>
      <c r="FB24" s="304"/>
      <c r="FC24" s="304"/>
      <c r="FD24" s="304"/>
      <c r="FE24" s="304"/>
      <c r="FF24" s="304"/>
      <c r="FG24" s="304"/>
      <c r="FH24" s="304"/>
      <c r="FI24" s="304"/>
      <c r="FJ24" s="304"/>
      <c r="FK24" s="305"/>
      <c r="FL24" s="303"/>
      <c r="FM24" s="304"/>
      <c r="FN24" s="304"/>
      <c r="FO24" s="304"/>
      <c r="FP24" s="304"/>
      <c r="FQ24" s="304"/>
      <c r="FR24" s="304"/>
      <c r="FS24" s="304"/>
      <c r="FT24" s="304"/>
      <c r="FU24" s="304"/>
      <c r="FV24" s="305"/>
      <c r="FW24" s="303"/>
      <c r="FX24" s="304"/>
      <c r="FY24" s="304"/>
      <c r="FZ24" s="304"/>
      <c r="GA24" s="304"/>
      <c r="GB24" s="304"/>
      <c r="GC24" s="304"/>
      <c r="GD24" s="304"/>
      <c r="GE24" s="304"/>
      <c r="GF24" s="304"/>
      <c r="GG24" s="305"/>
      <c r="GH24" s="303"/>
      <c r="GI24" s="304"/>
      <c r="GJ24" s="304"/>
      <c r="GK24" s="304"/>
      <c r="GL24" s="304"/>
      <c r="GM24" s="304"/>
      <c r="GN24" s="304"/>
      <c r="GO24" s="304"/>
      <c r="GP24" s="304"/>
      <c r="GQ24" s="304"/>
      <c r="GR24" s="305"/>
      <c r="GS24" s="303"/>
      <c r="GT24" s="304"/>
      <c r="GU24" s="304"/>
      <c r="GV24" s="304"/>
      <c r="GW24" s="304"/>
      <c r="GX24" s="304"/>
      <c r="GY24" s="304"/>
      <c r="GZ24" s="304"/>
      <c r="HA24" s="304"/>
      <c r="HB24" s="304"/>
      <c r="HC24" s="305"/>
    </row>
    <row r="25" spans="1:211" ht="15.75">
      <c r="A25" s="303"/>
      <c r="B25" s="304"/>
      <c r="C25" s="304"/>
      <c r="D25" s="304"/>
      <c r="E25" s="304"/>
      <c r="F25" s="304"/>
      <c r="G25" s="304"/>
      <c r="H25" s="305"/>
      <c r="I25" s="274" t="s">
        <v>158</v>
      </c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6"/>
      <c r="AP25" s="303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5"/>
      <c r="BF25" s="303"/>
      <c r="BG25" s="304"/>
      <c r="BH25" s="304"/>
      <c r="BI25" s="304"/>
      <c r="BJ25" s="304"/>
      <c r="BK25" s="304"/>
      <c r="BL25" s="304"/>
      <c r="BM25" s="304"/>
      <c r="BN25" s="304"/>
      <c r="BO25" s="304"/>
      <c r="BP25" s="305"/>
      <c r="BQ25" s="303"/>
      <c r="BR25" s="304"/>
      <c r="BS25" s="304"/>
      <c r="BT25" s="304"/>
      <c r="BU25" s="304"/>
      <c r="BV25" s="304"/>
      <c r="BW25" s="304"/>
      <c r="BX25" s="304"/>
      <c r="BY25" s="304"/>
      <c r="BZ25" s="304"/>
      <c r="CA25" s="305"/>
      <c r="CB25" s="303"/>
      <c r="CC25" s="304"/>
      <c r="CD25" s="304"/>
      <c r="CE25" s="304"/>
      <c r="CF25" s="304"/>
      <c r="CG25" s="304"/>
      <c r="CH25" s="304"/>
      <c r="CI25" s="304"/>
      <c r="CJ25" s="304"/>
      <c r="CK25" s="304"/>
      <c r="CL25" s="305"/>
      <c r="CM25" s="303"/>
      <c r="CN25" s="304"/>
      <c r="CO25" s="304"/>
      <c r="CP25" s="304"/>
      <c r="CQ25" s="304"/>
      <c r="CR25" s="304"/>
      <c r="CS25" s="304"/>
      <c r="CT25" s="304"/>
      <c r="CU25" s="304"/>
      <c r="CV25" s="304"/>
      <c r="CW25" s="305"/>
      <c r="CX25" s="303"/>
      <c r="CY25" s="304"/>
      <c r="CZ25" s="304"/>
      <c r="DA25" s="304"/>
      <c r="DB25" s="304"/>
      <c r="DC25" s="304"/>
      <c r="DD25" s="304"/>
      <c r="DE25" s="304"/>
      <c r="DF25" s="304"/>
      <c r="DG25" s="304"/>
      <c r="DH25" s="305"/>
      <c r="DI25" s="303"/>
      <c r="DJ25" s="304"/>
      <c r="DK25" s="304"/>
      <c r="DL25" s="304"/>
      <c r="DM25" s="304"/>
      <c r="DN25" s="304"/>
      <c r="DO25" s="304"/>
      <c r="DP25" s="304"/>
      <c r="DQ25" s="304"/>
      <c r="DR25" s="304"/>
      <c r="DS25" s="305"/>
      <c r="DT25" s="303"/>
      <c r="DU25" s="304"/>
      <c r="DV25" s="304"/>
      <c r="DW25" s="304"/>
      <c r="DX25" s="304"/>
      <c r="DY25" s="304"/>
      <c r="DZ25" s="304"/>
      <c r="EA25" s="304"/>
      <c r="EB25" s="304"/>
      <c r="EC25" s="304"/>
      <c r="ED25" s="305"/>
      <c r="EE25" s="303"/>
      <c r="EF25" s="304"/>
      <c r="EG25" s="304"/>
      <c r="EH25" s="304"/>
      <c r="EI25" s="304"/>
      <c r="EJ25" s="304"/>
      <c r="EK25" s="304"/>
      <c r="EL25" s="304"/>
      <c r="EM25" s="304"/>
      <c r="EN25" s="304"/>
      <c r="EO25" s="305"/>
      <c r="EP25" s="303"/>
      <c r="EQ25" s="304"/>
      <c r="ER25" s="304"/>
      <c r="ES25" s="304"/>
      <c r="ET25" s="304"/>
      <c r="EU25" s="304"/>
      <c r="EV25" s="304"/>
      <c r="EW25" s="304"/>
      <c r="EX25" s="304"/>
      <c r="EY25" s="304"/>
      <c r="EZ25" s="305"/>
      <c r="FA25" s="303"/>
      <c r="FB25" s="304"/>
      <c r="FC25" s="304"/>
      <c r="FD25" s="304"/>
      <c r="FE25" s="304"/>
      <c r="FF25" s="304"/>
      <c r="FG25" s="304"/>
      <c r="FH25" s="304"/>
      <c r="FI25" s="304"/>
      <c r="FJ25" s="304"/>
      <c r="FK25" s="305"/>
      <c r="FL25" s="303"/>
      <c r="FM25" s="304"/>
      <c r="FN25" s="304"/>
      <c r="FO25" s="304"/>
      <c r="FP25" s="304"/>
      <c r="FQ25" s="304"/>
      <c r="FR25" s="304"/>
      <c r="FS25" s="304"/>
      <c r="FT25" s="304"/>
      <c r="FU25" s="304"/>
      <c r="FV25" s="305"/>
      <c r="FW25" s="303"/>
      <c r="FX25" s="304"/>
      <c r="FY25" s="304"/>
      <c r="FZ25" s="304"/>
      <c r="GA25" s="304"/>
      <c r="GB25" s="304"/>
      <c r="GC25" s="304"/>
      <c r="GD25" s="304"/>
      <c r="GE25" s="304"/>
      <c r="GF25" s="304"/>
      <c r="GG25" s="305"/>
      <c r="GH25" s="303"/>
      <c r="GI25" s="304"/>
      <c r="GJ25" s="304"/>
      <c r="GK25" s="304"/>
      <c r="GL25" s="304"/>
      <c r="GM25" s="304"/>
      <c r="GN25" s="304"/>
      <c r="GO25" s="304"/>
      <c r="GP25" s="304"/>
      <c r="GQ25" s="304"/>
      <c r="GR25" s="305"/>
      <c r="GS25" s="303"/>
      <c r="GT25" s="304"/>
      <c r="GU25" s="304"/>
      <c r="GV25" s="304"/>
      <c r="GW25" s="304"/>
      <c r="GX25" s="304"/>
      <c r="GY25" s="304"/>
      <c r="GZ25" s="304"/>
      <c r="HA25" s="304"/>
      <c r="HB25" s="304"/>
      <c r="HC25" s="305"/>
    </row>
    <row r="26" spans="1:211" ht="15.75">
      <c r="A26" s="303"/>
      <c r="B26" s="304"/>
      <c r="C26" s="304"/>
      <c r="D26" s="304"/>
      <c r="E26" s="304"/>
      <c r="F26" s="304"/>
      <c r="G26" s="304"/>
      <c r="H26" s="305"/>
      <c r="I26" s="274" t="s">
        <v>159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6"/>
      <c r="AP26" s="303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5"/>
      <c r="BF26" s="303"/>
      <c r="BG26" s="304"/>
      <c r="BH26" s="304"/>
      <c r="BI26" s="304"/>
      <c r="BJ26" s="304"/>
      <c r="BK26" s="304"/>
      <c r="BL26" s="304"/>
      <c r="BM26" s="304"/>
      <c r="BN26" s="304"/>
      <c r="BO26" s="304"/>
      <c r="BP26" s="305"/>
      <c r="BQ26" s="303"/>
      <c r="BR26" s="304"/>
      <c r="BS26" s="304"/>
      <c r="BT26" s="304"/>
      <c r="BU26" s="304"/>
      <c r="BV26" s="304"/>
      <c r="BW26" s="304"/>
      <c r="BX26" s="304"/>
      <c r="BY26" s="304"/>
      <c r="BZ26" s="304"/>
      <c r="CA26" s="305"/>
      <c r="CB26" s="303"/>
      <c r="CC26" s="304"/>
      <c r="CD26" s="304"/>
      <c r="CE26" s="304"/>
      <c r="CF26" s="304"/>
      <c r="CG26" s="304"/>
      <c r="CH26" s="304"/>
      <c r="CI26" s="304"/>
      <c r="CJ26" s="304"/>
      <c r="CK26" s="304"/>
      <c r="CL26" s="305"/>
      <c r="CM26" s="303"/>
      <c r="CN26" s="304"/>
      <c r="CO26" s="304"/>
      <c r="CP26" s="304"/>
      <c r="CQ26" s="304"/>
      <c r="CR26" s="304"/>
      <c r="CS26" s="304"/>
      <c r="CT26" s="304"/>
      <c r="CU26" s="304"/>
      <c r="CV26" s="304"/>
      <c r="CW26" s="305"/>
      <c r="CX26" s="303"/>
      <c r="CY26" s="304"/>
      <c r="CZ26" s="304"/>
      <c r="DA26" s="304"/>
      <c r="DB26" s="304"/>
      <c r="DC26" s="304"/>
      <c r="DD26" s="304"/>
      <c r="DE26" s="304"/>
      <c r="DF26" s="304"/>
      <c r="DG26" s="304"/>
      <c r="DH26" s="305"/>
      <c r="DI26" s="303"/>
      <c r="DJ26" s="304"/>
      <c r="DK26" s="304"/>
      <c r="DL26" s="304"/>
      <c r="DM26" s="304"/>
      <c r="DN26" s="304"/>
      <c r="DO26" s="304"/>
      <c r="DP26" s="304"/>
      <c r="DQ26" s="304"/>
      <c r="DR26" s="304"/>
      <c r="DS26" s="305"/>
      <c r="DT26" s="303"/>
      <c r="DU26" s="304"/>
      <c r="DV26" s="304"/>
      <c r="DW26" s="304"/>
      <c r="DX26" s="304"/>
      <c r="DY26" s="304"/>
      <c r="DZ26" s="304"/>
      <c r="EA26" s="304"/>
      <c r="EB26" s="304"/>
      <c r="EC26" s="304"/>
      <c r="ED26" s="305"/>
      <c r="EE26" s="303"/>
      <c r="EF26" s="304"/>
      <c r="EG26" s="304"/>
      <c r="EH26" s="304"/>
      <c r="EI26" s="304"/>
      <c r="EJ26" s="304"/>
      <c r="EK26" s="304"/>
      <c r="EL26" s="304"/>
      <c r="EM26" s="304"/>
      <c r="EN26" s="304"/>
      <c r="EO26" s="305"/>
      <c r="EP26" s="303"/>
      <c r="EQ26" s="304"/>
      <c r="ER26" s="304"/>
      <c r="ES26" s="304"/>
      <c r="ET26" s="304"/>
      <c r="EU26" s="304"/>
      <c r="EV26" s="304"/>
      <c r="EW26" s="304"/>
      <c r="EX26" s="304"/>
      <c r="EY26" s="304"/>
      <c r="EZ26" s="305"/>
      <c r="FA26" s="303"/>
      <c r="FB26" s="304"/>
      <c r="FC26" s="304"/>
      <c r="FD26" s="304"/>
      <c r="FE26" s="304"/>
      <c r="FF26" s="304"/>
      <c r="FG26" s="304"/>
      <c r="FH26" s="304"/>
      <c r="FI26" s="304"/>
      <c r="FJ26" s="304"/>
      <c r="FK26" s="305"/>
      <c r="FL26" s="303"/>
      <c r="FM26" s="304"/>
      <c r="FN26" s="304"/>
      <c r="FO26" s="304"/>
      <c r="FP26" s="304"/>
      <c r="FQ26" s="304"/>
      <c r="FR26" s="304"/>
      <c r="FS26" s="304"/>
      <c r="FT26" s="304"/>
      <c r="FU26" s="304"/>
      <c r="FV26" s="305"/>
      <c r="FW26" s="303"/>
      <c r="FX26" s="304"/>
      <c r="FY26" s="304"/>
      <c r="FZ26" s="304"/>
      <c r="GA26" s="304"/>
      <c r="GB26" s="304"/>
      <c r="GC26" s="304"/>
      <c r="GD26" s="304"/>
      <c r="GE26" s="304"/>
      <c r="GF26" s="304"/>
      <c r="GG26" s="305"/>
      <c r="GH26" s="303"/>
      <c r="GI26" s="304"/>
      <c r="GJ26" s="304"/>
      <c r="GK26" s="304"/>
      <c r="GL26" s="304"/>
      <c r="GM26" s="304"/>
      <c r="GN26" s="304"/>
      <c r="GO26" s="304"/>
      <c r="GP26" s="304"/>
      <c r="GQ26" s="304"/>
      <c r="GR26" s="305"/>
      <c r="GS26" s="303"/>
      <c r="GT26" s="304"/>
      <c r="GU26" s="304"/>
      <c r="GV26" s="304"/>
      <c r="GW26" s="304"/>
      <c r="GX26" s="304"/>
      <c r="GY26" s="304"/>
      <c r="GZ26" s="304"/>
      <c r="HA26" s="304"/>
      <c r="HB26" s="304"/>
      <c r="HC26" s="305"/>
    </row>
    <row r="27" spans="1:211" ht="15.75">
      <c r="A27" s="303"/>
      <c r="B27" s="304"/>
      <c r="C27" s="304"/>
      <c r="D27" s="304"/>
      <c r="E27" s="304"/>
      <c r="F27" s="304"/>
      <c r="G27" s="304"/>
      <c r="H27" s="305"/>
      <c r="I27" s="274" t="s">
        <v>160</v>
      </c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6"/>
      <c r="AP27" s="303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5"/>
      <c r="BF27" s="303"/>
      <c r="BG27" s="304"/>
      <c r="BH27" s="304"/>
      <c r="BI27" s="304"/>
      <c r="BJ27" s="304"/>
      <c r="BK27" s="304"/>
      <c r="BL27" s="304"/>
      <c r="BM27" s="304"/>
      <c r="BN27" s="304"/>
      <c r="BO27" s="304"/>
      <c r="BP27" s="305"/>
      <c r="BQ27" s="303"/>
      <c r="BR27" s="304"/>
      <c r="BS27" s="304"/>
      <c r="BT27" s="304"/>
      <c r="BU27" s="304"/>
      <c r="BV27" s="304"/>
      <c r="BW27" s="304"/>
      <c r="BX27" s="304"/>
      <c r="BY27" s="304"/>
      <c r="BZ27" s="304"/>
      <c r="CA27" s="305"/>
      <c r="CB27" s="303"/>
      <c r="CC27" s="304"/>
      <c r="CD27" s="304"/>
      <c r="CE27" s="304"/>
      <c r="CF27" s="304"/>
      <c r="CG27" s="304"/>
      <c r="CH27" s="304"/>
      <c r="CI27" s="304"/>
      <c r="CJ27" s="304"/>
      <c r="CK27" s="304"/>
      <c r="CL27" s="305"/>
      <c r="CM27" s="303"/>
      <c r="CN27" s="304"/>
      <c r="CO27" s="304"/>
      <c r="CP27" s="304"/>
      <c r="CQ27" s="304"/>
      <c r="CR27" s="304"/>
      <c r="CS27" s="304"/>
      <c r="CT27" s="304"/>
      <c r="CU27" s="304"/>
      <c r="CV27" s="304"/>
      <c r="CW27" s="305"/>
      <c r="CX27" s="303"/>
      <c r="CY27" s="304"/>
      <c r="CZ27" s="304"/>
      <c r="DA27" s="304"/>
      <c r="DB27" s="304"/>
      <c r="DC27" s="304"/>
      <c r="DD27" s="304"/>
      <c r="DE27" s="304"/>
      <c r="DF27" s="304"/>
      <c r="DG27" s="304"/>
      <c r="DH27" s="305"/>
      <c r="DI27" s="303"/>
      <c r="DJ27" s="304"/>
      <c r="DK27" s="304"/>
      <c r="DL27" s="304"/>
      <c r="DM27" s="304"/>
      <c r="DN27" s="304"/>
      <c r="DO27" s="304"/>
      <c r="DP27" s="304"/>
      <c r="DQ27" s="304"/>
      <c r="DR27" s="304"/>
      <c r="DS27" s="305"/>
      <c r="DT27" s="303"/>
      <c r="DU27" s="304"/>
      <c r="DV27" s="304"/>
      <c r="DW27" s="304"/>
      <c r="DX27" s="304"/>
      <c r="DY27" s="304"/>
      <c r="DZ27" s="304"/>
      <c r="EA27" s="304"/>
      <c r="EB27" s="304"/>
      <c r="EC27" s="304"/>
      <c r="ED27" s="305"/>
      <c r="EE27" s="303"/>
      <c r="EF27" s="304"/>
      <c r="EG27" s="304"/>
      <c r="EH27" s="304"/>
      <c r="EI27" s="304"/>
      <c r="EJ27" s="304"/>
      <c r="EK27" s="304"/>
      <c r="EL27" s="304"/>
      <c r="EM27" s="304"/>
      <c r="EN27" s="304"/>
      <c r="EO27" s="305"/>
      <c r="EP27" s="303"/>
      <c r="EQ27" s="304"/>
      <c r="ER27" s="304"/>
      <c r="ES27" s="304"/>
      <c r="ET27" s="304"/>
      <c r="EU27" s="304"/>
      <c r="EV27" s="304"/>
      <c r="EW27" s="304"/>
      <c r="EX27" s="304"/>
      <c r="EY27" s="304"/>
      <c r="EZ27" s="305"/>
      <c r="FA27" s="303"/>
      <c r="FB27" s="304"/>
      <c r="FC27" s="304"/>
      <c r="FD27" s="304"/>
      <c r="FE27" s="304"/>
      <c r="FF27" s="304"/>
      <c r="FG27" s="304"/>
      <c r="FH27" s="304"/>
      <c r="FI27" s="304"/>
      <c r="FJ27" s="304"/>
      <c r="FK27" s="305"/>
      <c r="FL27" s="303"/>
      <c r="FM27" s="304"/>
      <c r="FN27" s="304"/>
      <c r="FO27" s="304"/>
      <c r="FP27" s="304"/>
      <c r="FQ27" s="304"/>
      <c r="FR27" s="304"/>
      <c r="FS27" s="304"/>
      <c r="FT27" s="304"/>
      <c r="FU27" s="304"/>
      <c r="FV27" s="305"/>
      <c r="FW27" s="303"/>
      <c r="FX27" s="304"/>
      <c r="FY27" s="304"/>
      <c r="FZ27" s="304"/>
      <c r="GA27" s="304"/>
      <c r="GB27" s="304"/>
      <c r="GC27" s="304"/>
      <c r="GD27" s="304"/>
      <c r="GE27" s="304"/>
      <c r="GF27" s="304"/>
      <c r="GG27" s="305"/>
      <c r="GH27" s="303"/>
      <c r="GI27" s="304"/>
      <c r="GJ27" s="304"/>
      <c r="GK27" s="304"/>
      <c r="GL27" s="304"/>
      <c r="GM27" s="304"/>
      <c r="GN27" s="304"/>
      <c r="GO27" s="304"/>
      <c r="GP27" s="304"/>
      <c r="GQ27" s="304"/>
      <c r="GR27" s="305"/>
      <c r="GS27" s="303"/>
      <c r="GT27" s="304"/>
      <c r="GU27" s="304"/>
      <c r="GV27" s="304"/>
      <c r="GW27" s="304"/>
      <c r="GX27" s="304"/>
      <c r="GY27" s="304"/>
      <c r="GZ27" s="304"/>
      <c r="HA27" s="304"/>
      <c r="HB27" s="304"/>
      <c r="HC27" s="305"/>
    </row>
    <row r="28" spans="1:211" ht="15.75">
      <c r="A28" s="303"/>
      <c r="B28" s="304"/>
      <c r="C28" s="304"/>
      <c r="D28" s="304"/>
      <c r="E28" s="304"/>
      <c r="F28" s="304"/>
      <c r="G28" s="304"/>
      <c r="H28" s="305"/>
      <c r="I28" s="274" t="s">
        <v>161</v>
      </c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6"/>
      <c r="AP28" s="303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5"/>
      <c r="BF28" s="303"/>
      <c r="BG28" s="304"/>
      <c r="BH28" s="304"/>
      <c r="BI28" s="304"/>
      <c r="BJ28" s="304"/>
      <c r="BK28" s="304"/>
      <c r="BL28" s="304"/>
      <c r="BM28" s="304"/>
      <c r="BN28" s="304"/>
      <c r="BO28" s="304"/>
      <c r="BP28" s="305"/>
      <c r="BQ28" s="303"/>
      <c r="BR28" s="304"/>
      <c r="BS28" s="304"/>
      <c r="BT28" s="304"/>
      <c r="BU28" s="304"/>
      <c r="BV28" s="304"/>
      <c r="BW28" s="304"/>
      <c r="BX28" s="304"/>
      <c r="BY28" s="304"/>
      <c r="BZ28" s="304"/>
      <c r="CA28" s="305"/>
      <c r="CB28" s="303"/>
      <c r="CC28" s="304"/>
      <c r="CD28" s="304"/>
      <c r="CE28" s="304"/>
      <c r="CF28" s="304"/>
      <c r="CG28" s="304"/>
      <c r="CH28" s="304"/>
      <c r="CI28" s="304"/>
      <c r="CJ28" s="304"/>
      <c r="CK28" s="304"/>
      <c r="CL28" s="305"/>
      <c r="CM28" s="303"/>
      <c r="CN28" s="304"/>
      <c r="CO28" s="304"/>
      <c r="CP28" s="304"/>
      <c r="CQ28" s="304"/>
      <c r="CR28" s="304"/>
      <c r="CS28" s="304"/>
      <c r="CT28" s="304"/>
      <c r="CU28" s="304"/>
      <c r="CV28" s="304"/>
      <c r="CW28" s="305"/>
      <c r="CX28" s="303"/>
      <c r="CY28" s="304"/>
      <c r="CZ28" s="304"/>
      <c r="DA28" s="304"/>
      <c r="DB28" s="304"/>
      <c r="DC28" s="304"/>
      <c r="DD28" s="304"/>
      <c r="DE28" s="304"/>
      <c r="DF28" s="304"/>
      <c r="DG28" s="304"/>
      <c r="DH28" s="305"/>
      <c r="DI28" s="303"/>
      <c r="DJ28" s="304"/>
      <c r="DK28" s="304"/>
      <c r="DL28" s="304"/>
      <c r="DM28" s="304"/>
      <c r="DN28" s="304"/>
      <c r="DO28" s="304"/>
      <c r="DP28" s="304"/>
      <c r="DQ28" s="304"/>
      <c r="DR28" s="304"/>
      <c r="DS28" s="305"/>
      <c r="DT28" s="303"/>
      <c r="DU28" s="304"/>
      <c r="DV28" s="304"/>
      <c r="DW28" s="304"/>
      <c r="DX28" s="304"/>
      <c r="DY28" s="304"/>
      <c r="DZ28" s="304"/>
      <c r="EA28" s="304"/>
      <c r="EB28" s="304"/>
      <c r="EC28" s="304"/>
      <c r="ED28" s="305"/>
      <c r="EE28" s="303"/>
      <c r="EF28" s="304"/>
      <c r="EG28" s="304"/>
      <c r="EH28" s="304"/>
      <c r="EI28" s="304"/>
      <c r="EJ28" s="304"/>
      <c r="EK28" s="304"/>
      <c r="EL28" s="304"/>
      <c r="EM28" s="304"/>
      <c r="EN28" s="304"/>
      <c r="EO28" s="305"/>
      <c r="EP28" s="303"/>
      <c r="EQ28" s="304"/>
      <c r="ER28" s="304"/>
      <c r="ES28" s="304"/>
      <c r="ET28" s="304"/>
      <c r="EU28" s="304"/>
      <c r="EV28" s="304"/>
      <c r="EW28" s="304"/>
      <c r="EX28" s="304"/>
      <c r="EY28" s="304"/>
      <c r="EZ28" s="305"/>
      <c r="FA28" s="303"/>
      <c r="FB28" s="304"/>
      <c r="FC28" s="304"/>
      <c r="FD28" s="304"/>
      <c r="FE28" s="304"/>
      <c r="FF28" s="304"/>
      <c r="FG28" s="304"/>
      <c r="FH28" s="304"/>
      <c r="FI28" s="304"/>
      <c r="FJ28" s="304"/>
      <c r="FK28" s="305"/>
      <c r="FL28" s="303"/>
      <c r="FM28" s="304"/>
      <c r="FN28" s="304"/>
      <c r="FO28" s="304"/>
      <c r="FP28" s="304"/>
      <c r="FQ28" s="304"/>
      <c r="FR28" s="304"/>
      <c r="FS28" s="304"/>
      <c r="FT28" s="304"/>
      <c r="FU28" s="304"/>
      <c r="FV28" s="305"/>
      <c r="FW28" s="303"/>
      <c r="FX28" s="304"/>
      <c r="FY28" s="304"/>
      <c r="FZ28" s="304"/>
      <c r="GA28" s="304"/>
      <c r="GB28" s="304"/>
      <c r="GC28" s="304"/>
      <c r="GD28" s="304"/>
      <c r="GE28" s="304"/>
      <c r="GF28" s="304"/>
      <c r="GG28" s="305"/>
      <c r="GH28" s="303"/>
      <c r="GI28" s="304"/>
      <c r="GJ28" s="304"/>
      <c r="GK28" s="304"/>
      <c r="GL28" s="304"/>
      <c r="GM28" s="304"/>
      <c r="GN28" s="304"/>
      <c r="GO28" s="304"/>
      <c r="GP28" s="304"/>
      <c r="GQ28" s="304"/>
      <c r="GR28" s="305"/>
      <c r="GS28" s="303"/>
      <c r="GT28" s="304"/>
      <c r="GU28" s="304"/>
      <c r="GV28" s="304"/>
      <c r="GW28" s="304"/>
      <c r="GX28" s="304"/>
      <c r="GY28" s="304"/>
      <c r="GZ28" s="304"/>
      <c r="HA28" s="304"/>
      <c r="HB28" s="304"/>
      <c r="HC28" s="305"/>
    </row>
    <row r="29" spans="1:211" ht="15.75">
      <c r="A29" s="303"/>
      <c r="B29" s="304"/>
      <c r="C29" s="304"/>
      <c r="D29" s="304"/>
      <c r="E29" s="304"/>
      <c r="F29" s="304"/>
      <c r="G29" s="304"/>
      <c r="H29" s="305"/>
      <c r="I29" s="274" t="s">
        <v>162</v>
      </c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6"/>
      <c r="AP29" s="303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5"/>
      <c r="BF29" s="303"/>
      <c r="BG29" s="304"/>
      <c r="BH29" s="304"/>
      <c r="BI29" s="304"/>
      <c r="BJ29" s="304"/>
      <c r="BK29" s="304"/>
      <c r="BL29" s="304"/>
      <c r="BM29" s="304"/>
      <c r="BN29" s="304"/>
      <c r="BO29" s="304"/>
      <c r="BP29" s="305"/>
      <c r="BQ29" s="303"/>
      <c r="BR29" s="304"/>
      <c r="BS29" s="304"/>
      <c r="BT29" s="304"/>
      <c r="BU29" s="304"/>
      <c r="BV29" s="304"/>
      <c r="BW29" s="304"/>
      <c r="BX29" s="304"/>
      <c r="BY29" s="304"/>
      <c r="BZ29" s="304"/>
      <c r="CA29" s="305"/>
      <c r="CB29" s="303"/>
      <c r="CC29" s="304"/>
      <c r="CD29" s="304"/>
      <c r="CE29" s="304"/>
      <c r="CF29" s="304"/>
      <c r="CG29" s="304"/>
      <c r="CH29" s="304"/>
      <c r="CI29" s="304"/>
      <c r="CJ29" s="304"/>
      <c r="CK29" s="304"/>
      <c r="CL29" s="305"/>
      <c r="CM29" s="303"/>
      <c r="CN29" s="304"/>
      <c r="CO29" s="304"/>
      <c r="CP29" s="304"/>
      <c r="CQ29" s="304"/>
      <c r="CR29" s="304"/>
      <c r="CS29" s="304"/>
      <c r="CT29" s="304"/>
      <c r="CU29" s="304"/>
      <c r="CV29" s="304"/>
      <c r="CW29" s="305"/>
      <c r="CX29" s="303"/>
      <c r="CY29" s="304"/>
      <c r="CZ29" s="304"/>
      <c r="DA29" s="304"/>
      <c r="DB29" s="304"/>
      <c r="DC29" s="304"/>
      <c r="DD29" s="304"/>
      <c r="DE29" s="304"/>
      <c r="DF29" s="304"/>
      <c r="DG29" s="304"/>
      <c r="DH29" s="305"/>
      <c r="DI29" s="303"/>
      <c r="DJ29" s="304"/>
      <c r="DK29" s="304"/>
      <c r="DL29" s="304"/>
      <c r="DM29" s="304"/>
      <c r="DN29" s="304"/>
      <c r="DO29" s="304"/>
      <c r="DP29" s="304"/>
      <c r="DQ29" s="304"/>
      <c r="DR29" s="304"/>
      <c r="DS29" s="305"/>
      <c r="DT29" s="303"/>
      <c r="DU29" s="304"/>
      <c r="DV29" s="304"/>
      <c r="DW29" s="304"/>
      <c r="DX29" s="304"/>
      <c r="DY29" s="304"/>
      <c r="DZ29" s="304"/>
      <c r="EA29" s="304"/>
      <c r="EB29" s="304"/>
      <c r="EC29" s="304"/>
      <c r="ED29" s="305"/>
      <c r="EE29" s="303"/>
      <c r="EF29" s="304"/>
      <c r="EG29" s="304"/>
      <c r="EH29" s="304"/>
      <c r="EI29" s="304"/>
      <c r="EJ29" s="304"/>
      <c r="EK29" s="304"/>
      <c r="EL29" s="304"/>
      <c r="EM29" s="304"/>
      <c r="EN29" s="304"/>
      <c r="EO29" s="305"/>
      <c r="EP29" s="303"/>
      <c r="EQ29" s="304"/>
      <c r="ER29" s="304"/>
      <c r="ES29" s="304"/>
      <c r="ET29" s="304"/>
      <c r="EU29" s="304"/>
      <c r="EV29" s="304"/>
      <c r="EW29" s="304"/>
      <c r="EX29" s="304"/>
      <c r="EY29" s="304"/>
      <c r="EZ29" s="305"/>
      <c r="FA29" s="303"/>
      <c r="FB29" s="304"/>
      <c r="FC29" s="304"/>
      <c r="FD29" s="304"/>
      <c r="FE29" s="304"/>
      <c r="FF29" s="304"/>
      <c r="FG29" s="304"/>
      <c r="FH29" s="304"/>
      <c r="FI29" s="304"/>
      <c r="FJ29" s="304"/>
      <c r="FK29" s="305"/>
      <c r="FL29" s="303"/>
      <c r="FM29" s="304"/>
      <c r="FN29" s="304"/>
      <c r="FO29" s="304"/>
      <c r="FP29" s="304"/>
      <c r="FQ29" s="304"/>
      <c r="FR29" s="304"/>
      <c r="FS29" s="304"/>
      <c r="FT29" s="304"/>
      <c r="FU29" s="304"/>
      <c r="FV29" s="305"/>
      <c r="FW29" s="303"/>
      <c r="FX29" s="304"/>
      <c r="FY29" s="304"/>
      <c r="FZ29" s="304"/>
      <c r="GA29" s="304"/>
      <c r="GB29" s="304"/>
      <c r="GC29" s="304"/>
      <c r="GD29" s="304"/>
      <c r="GE29" s="304"/>
      <c r="GF29" s="304"/>
      <c r="GG29" s="305"/>
      <c r="GH29" s="303"/>
      <c r="GI29" s="304"/>
      <c r="GJ29" s="304"/>
      <c r="GK29" s="304"/>
      <c r="GL29" s="304"/>
      <c r="GM29" s="304"/>
      <c r="GN29" s="304"/>
      <c r="GO29" s="304"/>
      <c r="GP29" s="304"/>
      <c r="GQ29" s="304"/>
      <c r="GR29" s="305"/>
      <c r="GS29" s="303"/>
      <c r="GT29" s="304"/>
      <c r="GU29" s="304"/>
      <c r="GV29" s="304"/>
      <c r="GW29" s="304"/>
      <c r="GX29" s="304"/>
      <c r="GY29" s="304"/>
      <c r="GZ29" s="304"/>
      <c r="HA29" s="304"/>
      <c r="HB29" s="304"/>
      <c r="HC29" s="305"/>
    </row>
    <row r="30" spans="1:211" ht="15.75">
      <c r="A30" s="303"/>
      <c r="B30" s="304"/>
      <c r="C30" s="304"/>
      <c r="D30" s="304"/>
      <c r="E30" s="304"/>
      <c r="F30" s="304"/>
      <c r="G30" s="304"/>
      <c r="H30" s="305"/>
      <c r="I30" s="274" t="s">
        <v>163</v>
      </c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6"/>
      <c r="AP30" s="303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5"/>
      <c r="BF30" s="303"/>
      <c r="BG30" s="304"/>
      <c r="BH30" s="304"/>
      <c r="BI30" s="304"/>
      <c r="BJ30" s="304"/>
      <c r="BK30" s="304"/>
      <c r="BL30" s="304"/>
      <c r="BM30" s="304"/>
      <c r="BN30" s="304"/>
      <c r="BO30" s="304"/>
      <c r="BP30" s="305"/>
      <c r="BQ30" s="303"/>
      <c r="BR30" s="304"/>
      <c r="BS30" s="304"/>
      <c r="BT30" s="304"/>
      <c r="BU30" s="304"/>
      <c r="BV30" s="304"/>
      <c r="BW30" s="304"/>
      <c r="BX30" s="304"/>
      <c r="BY30" s="304"/>
      <c r="BZ30" s="304"/>
      <c r="CA30" s="305"/>
      <c r="CB30" s="303"/>
      <c r="CC30" s="304"/>
      <c r="CD30" s="304"/>
      <c r="CE30" s="304"/>
      <c r="CF30" s="304"/>
      <c r="CG30" s="304"/>
      <c r="CH30" s="304"/>
      <c r="CI30" s="304"/>
      <c r="CJ30" s="304"/>
      <c r="CK30" s="304"/>
      <c r="CL30" s="305"/>
      <c r="CM30" s="303"/>
      <c r="CN30" s="304"/>
      <c r="CO30" s="304"/>
      <c r="CP30" s="304"/>
      <c r="CQ30" s="304"/>
      <c r="CR30" s="304"/>
      <c r="CS30" s="304"/>
      <c r="CT30" s="304"/>
      <c r="CU30" s="304"/>
      <c r="CV30" s="304"/>
      <c r="CW30" s="305"/>
      <c r="CX30" s="303"/>
      <c r="CY30" s="304"/>
      <c r="CZ30" s="304"/>
      <c r="DA30" s="304"/>
      <c r="DB30" s="304"/>
      <c r="DC30" s="304"/>
      <c r="DD30" s="304"/>
      <c r="DE30" s="304"/>
      <c r="DF30" s="304"/>
      <c r="DG30" s="304"/>
      <c r="DH30" s="305"/>
      <c r="DI30" s="303"/>
      <c r="DJ30" s="304"/>
      <c r="DK30" s="304"/>
      <c r="DL30" s="304"/>
      <c r="DM30" s="304"/>
      <c r="DN30" s="304"/>
      <c r="DO30" s="304"/>
      <c r="DP30" s="304"/>
      <c r="DQ30" s="304"/>
      <c r="DR30" s="304"/>
      <c r="DS30" s="305"/>
      <c r="DT30" s="303"/>
      <c r="DU30" s="304"/>
      <c r="DV30" s="304"/>
      <c r="DW30" s="304"/>
      <c r="DX30" s="304"/>
      <c r="DY30" s="304"/>
      <c r="DZ30" s="304"/>
      <c r="EA30" s="304"/>
      <c r="EB30" s="304"/>
      <c r="EC30" s="304"/>
      <c r="ED30" s="305"/>
      <c r="EE30" s="303"/>
      <c r="EF30" s="304"/>
      <c r="EG30" s="304"/>
      <c r="EH30" s="304"/>
      <c r="EI30" s="304"/>
      <c r="EJ30" s="304"/>
      <c r="EK30" s="304"/>
      <c r="EL30" s="304"/>
      <c r="EM30" s="304"/>
      <c r="EN30" s="304"/>
      <c r="EO30" s="305"/>
      <c r="EP30" s="303"/>
      <c r="EQ30" s="304"/>
      <c r="ER30" s="304"/>
      <c r="ES30" s="304"/>
      <c r="ET30" s="304"/>
      <c r="EU30" s="304"/>
      <c r="EV30" s="304"/>
      <c r="EW30" s="304"/>
      <c r="EX30" s="304"/>
      <c r="EY30" s="304"/>
      <c r="EZ30" s="305"/>
      <c r="FA30" s="303"/>
      <c r="FB30" s="304"/>
      <c r="FC30" s="304"/>
      <c r="FD30" s="304"/>
      <c r="FE30" s="304"/>
      <c r="FF30" s="304"/>
      <c r="FG30" s="304"/>
      <c r="FH30" s="304"/>
      <c r="FI30" s="304"/>
      <c r="FJ30" s="304"/>
      <c r="FK30" s="305"/>
      <c r="FL30" s="303"/>
      <c r="FM30" s="304"/>
      <c r="FN30" s="304"/>
      <c r="FO30" s="304"/>
      <c r="FP30" s="304"/>
      <c r="FQ30" s="304"/>
      <c r="FR30" s="304"/>
      <c r="FS30" s="304"/>
      <c r="FT30" s="304"/>
      <c r="FU30" s="304"/>
      <c r="FV30" s="305"/>
      <c r="FW30" s="303"/>
      <c r="FX30" s="304"/>
      <c r="FY30" s="304"/>
      <c r="FZ30" s="304"/>
      <c r="GA30" s="304"/>
      <c r="GB30" s="304"/>
      <c r="GC30" s="304"/>
      <c r="GD30" s="304"/>
      <c r="GE30" s="304"/>
      <c r="GF30" s="304"/>
      <c r="GG30" s="305"/>
      <c r="GH30" s="303"/>
      <c r="GI30" s="304"/>
      <c r="GJ30" s="304"/>
      <c r="GK30" s="304"/>
      <c r="GL30" s="304"/>
      <c r="GM30" s="304"/>
      <c r="GN30" s="304"/>
      <c r="GO30" s="304"/>
      <c r="GP30" s="304"/>
      <c r="GQ30" s="304"/>
      <c r="GR30" s="305"/>
      <c r="GS30" s="303"/>
      <c r="GT30" s="304"/>
      <c r="GU30" s="304"/>
      <c r="GV30" s="304"/>
      <c r="GW30" s="304"/>
      <c r="GX30" s="304"/>
      <c r="GY30" s="304"/>
      <c r="GZ30" s="304"/>
      <c r="HA30" s="304"/>
      <c r="HB30" s="304"/>
      <c r="HC30" s="305"/>
    </row>
    <row r="31" spans="1:211" ht="15.75">
      <c r="A31" s="303"/>
      <c r="B31" s="304"/>
      <c r="C31" s="304"/>
      <c r="D31" s="304"/>
      <c r="E31" s="304"/>
      <c r="F31" s="304"/>
      <c r="G31" s="304"/>
      <c r="H31" s="305"/>
      <c r="I31" s="274" t="s">
        <v>164</v>
      </c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6"/>
      <c r="AP31" s="303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5"/>
      <c r="BF31" s="303"/>
      <c r="BG31" s="304"/>
      <c r="BH31" s="304"/>
      <c r="BI31" s="304"/>
      <c r="BJ31" s="304"/>
      <c r="BK31" s="304"/>
      <c r="BL31" s="304"/>
      <c r="BM31" s="304"/>
      <c r="BN31" s="304"/>
      <c r="BO31" s="304"/>
      <c r="BP31" s="305"/>
      <c r="BQ31" s="303"/>
      <c r="BR31" s="304"/>
      <c r="BS31" s="304"/>
      <c r="BT31" s="304"/>
      <c r="BU31" s="304"/>
      <c r="BV31" s="304"/>
      <c r="BW31" s="304"/>
      <c r="BX31" s="304"/>
      <c r="BY31" s="304"/>
      <c r="BZ31" s="304"/>
      <c r="CA31" s="305"/>
      <c r="CB31" s="303"/>
      <c r="CC31" s="304"/>
      <c r="CD31" s="304"/>
      <c r="CE31" s="304"/>
      <c r="CF31" s="304"/>
      <c r="CG31" s="304"/>
      <c r="CH31" s="304"/>
      <c r="CI31" s="304"/>
      <c r="CJ31" s="304"/>
      <c r="CK31" s="304"/>
      <c r="CL31" s="305"/>
      <c r="CM31" s="303"/>
      <c r="CN31" s="304"/>
      <c r="CO31" s="304"/>
      <c r="CP31" s="304"/>
      <c r="CQ31" s="304"/>
      <c r="CR31" s="304"/>
      <c r="CS31" s="304"/>
      <c r="CT31" s="304"/>
      <c r="CU31" s="304"/>
      <c r="CV31" s="304"/>
      <c r="CW31" s="305"/>
      <c r="CX31" s="303"/>
      <c r="CY31" s="304"/>
      <c r="CZ31" s="304"/>
      <c r="DA31" s="304"/>
      <c r="DB31" s="304"/>
      <c r="DC31" s="304"/>
      <c r="DD31" s="304"/>
      <c r="DE31" s="304"/>
      <c r="DF31" s="304"/>
      <c r="DG31" s="304"/>
      <c r="DH31" s="305"/>
      <c r="DI31" s="303"/>
      <c r="DJ31" s="304"/>
      <c r="DK31" s="304"/>
      <c r="DL31" s="304"/>
      <c r="DM31" s="304"/>
      <c r="DN31" s="304"/>
      <c r="DO31" s="304"/>
      <c r="DP31" s="304"/>
      <c r="DQ31" s="304"/>
      <c r="DR31" s="304"/>
      <c r="DS31" s="305"/>
      <c r="DT31" s="303"/>
      <c r="DU31" s="304"/>
      <c r="DV31" s="304"/>
      <c r="DW31" s="304"/>
      <c r="DX31" s="304"/>
      <c r="DY31" s="304"/>
      <c r="DZ31" s="304"/>
      <c r="EA31" s="304"/>
      <c r="EB31" s="304"/>
      <c r="EC31" s="304"/>
      <c r="ED31" s="305"/>
      <c r="EE31" s="303"/>
      <c r="EF31" s="304"/>
      <c r="EG31" s="304"/>
      <c r="EH31" s="304"/>
      <c r="EI31" s="304"/>
      <c r="EJ31" s="304"/>
      <c r="EK31" s="304"/>
      <c r="EL31" s="304"/>
      <c r="EM31" s="304"/>
      <c r="EN31" s="304"/>
      <c r="EO31" s="305"/>
      <c r="EP31" s="303"/>
      <c r="EQ31" s="304"/>
      <c r="ER31" s="304"/>
      <c r="ES31" s="304"/>
      <c r="ET31" s="304"/>
      <c r="EU31" s="304"/>
      <c r="EV31" s="304"/>
      <c r="EW31" s="304"/>
      <c r="EX31" s="304"/>
      <c r="EY31" s="304"/>
      <c r="EZ31" s="305"/>
      <c r="FA31" s="303"/>
      <c r="FB31" s="304"/>
      <c r="FC31" s="304"/>
      <c r="FD31" s="304"/>
      <c r="FE31" s="304"/>
      <c r="FF31" s="304"/>
      <c r="FG31" s="304"/>
      <c r="FH31" s="304"/>
      <c r="FI31" s="304"/>
      <c r="FJ31" s="304"/>
      <c r="FK31" s="305"/>
      <c r="FL31" s="303"/>
      <c r="FM31" s="304"/>
      <c r="FN31" s="304"/>
      <c r="FO31" s="304"/>
      <c r="FP31" s="304"/>
      <c r="FQ31" s="304"/>
      <c r="FR31" s="304"/>
      <c r="FS31" s="304"/>
      <c r="FT31" s="304"/>
      <c r="FU31" s="304"/>
      <c r="FV31" s="305"/>
      <c r="FW31" s="303"/>
      <c r="FX31" s="304"/>
      <c r="FY31" s="304"/>
      <c r="FZ31" s="304"/>
      <c r="GA31" s="304"/>
      <c r="GB31" s="304"/>
      <c r="GC31" s="304"/>
      <c r="GD31" s="304"/>
      <c r="GE31" s="304"/>
      <c r="GF31" s="304"/>
      <c r="GG31" s="305"/>
      <c r="GH31" s="303"/>
      <c r="GI31" s="304"/>
      <c r="GJ31" s="304"/>
      <c r="GK31" s="304"/>
      <c r="GL31" s="304"/>
      <c r="GM31" s="304"/>
      <c r="GN31" s="304"/>
      <c r="GO31" s="304"/>
      <c r="GP31" s="304"/>
      <c r="GQ31" s="304"/>
      <c r="GR31" s="305"/>
      <c r="GS31" s="303"/>
      <c r="GT31" s="304"/>
      <c r="GU31" s="304"/>
      <c r="GV31" s="304"/>
      <c r="GW31" s="304"/>
      <c r="GX31" s="304"/>
      <c r="GY31" s="304"/>
      <c r="GZ31" s="304"/>
      <c r="HA31" s="304"/>
      <c r="HB31" s="304"/>
      <c r="HC31" s="305"/>
    </row>
    <row r="32" spans="1:211" ht="15.75">
      <c r="A32" s="303"/>
      <c r="B32" s="304"/>
      <c r="C32" s="304"/>
      <c r="D32" s="304"/>
      <c r="E32" s="304"/>
      <c r="F32" s="304"/>
      <c r="G32" s="304"/>
      <c r="H32" s="305"/>
      <c r="I32" s="274" t="s">
        <v>165</v>
      </c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6"/>
      <c r="AP32" s="303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5"/>
      <c r="BF32" s="303"/>
      <c r="BG32" s="304"/>
      <c r="BH32" s="304"/>
      <c r="BI32" s="304"/>
      <c r="BJ32" s="304"/>
      <c r="BK32" s="304"/>
      <c r="BL32" s="304"/>
      <c r="BM32" s="304"/>
      <c r="BN32" s="304"/>
      <c r="BO32" s="304"/>
      <c r="BP32" s="305"/>
      <c r="BQ32" s="303"/>
      <c r="BR32" s="304"/>
      <c r="BS32" s="304"/>
      <c r="BT32" s="304"/>
      <c r="BU32" s="304"/>
      <c r="BV32" s="304"/>
      <c r="BW32" s="304"/>
      <c r="BX32" s="304"/>
      <c r="BY32" s="304"/>
      <c r="BZ32" s="304"/>
      <c r="CA32" s="305"/>
      <c r="CB32" s="303"/>
      <c r="CC32" s="304"/>
      <c r="CD32" s="304"/>
      <c r="CE32" s="304"/>
      <c r="CF32" s="304"/>
      <c r="CG32" s="304"/>
      <c r="CH32" s="304"/>
      <c r="CI32" s="304"/>
      <c r="CJ32" s="304"/>
      <c r="CK32" s="304"/>
      <c r="CL32" s="305"/>
      <c r="CM32" s="303"/>
      <c r="CN32" s="304"/>
      <c r="CO32" s="304"/>
      <c r="CP32" s="304"/>
      <c r="CQ32" s="304"/>
      <c r="CR32" s="304"/>
      <c r="CS32" s="304"/>
      <c r="CT32" s="304"/>
      <c r="CU32" s="304"/>
      <c r="CV32" s="304"/>
      <c r="CW32" s="305"/>
      <c r="CX32" s="303"/>
      <c r="CY32" s="304"/>
      <c r="CZ32" s="304"/>
      <c r="DA32" s="304"/>
      <c r="DB32" s="304"/>
      <c r="DC32" s="304"/>
      <c r="DD32" s="304"/>
      <c r="DE32" s="304"/>
      <c r="DF32" s="304"/>
      <c r="DG32" s="304"/>
      <c r="DH32" s="305"/>
      <c r="DI32" s="303"/>
      <c r="DJ32" s="304"/>
      <c r="DK32" s="304"/>
      <c r="DL32" s="304"/>
      <c r="DM32" s="304"/>
      <c r="DN32" s="304"/>
      <c r="DO32" s="304"/>
      <c r="DP32" s="304"/>
      <c r="DQ32" s="304"/>
      <c r="DR32" s="304"/>
      <c r="DS32" s="305"/>
      <c r="DT32" s="303"/>
      <c r="DU32" s="304"/>
      <c r="DV32" s="304"/>
      <c r="DW32" s="304"/>
      <c r="DX32" s="304"/>
      <c r="DY32" s="304"/>
      <c r="DZ32" s="304"/>
      <c r="EA32" s="304"/>
      <c r="EB32" s="304"/>
      <c r="EC32" s="304"/>
      <c r="ED32" s="305"/>
      <c r="EE32" s="303"/>
      <c r="EF32" s="304"/>
      <c r="EG32" s="304"/>
      <c r="EH32" s="304"/>
      <c r="EI32" s="304"/>
      <c r="EJ32" s="304"/>
      <c r="EK32" s="304"/>
      <c r="EL32" s="304"/>
      <c r="EM32" s="304"/>
      <c r="EN32" s="304"/>
      <c r="EO32" s="305"/>
      <c r="EP32" s="303"/>
      <c r="EQ32" s="304"/>
      <c r="ER32" s="304"/>
      <c r="ES32" s="304"/>
      <c r="ET32" s="304"/>
      <c r="EU32" s="304"/>
      <c r="EV32" s="304"/>
      <c r="EW32" s="304"/>
      <c r="EX32" s="304"/>
      <c r="EY32" s="304"/>
      <c r="EZ32" s="305"/>
      <c r="FA32" s="303"/>
      <c r="FB32" s="304"/>
      <c r="FC32" s="304"/>
      <c r="FD32" s="304"/>
      <c r="FE32" s="304"/>
      <c r="FF32" s="304"/>
      <c r="FG32" s="304"/>
      <c r="FH32" s="304"/>
      <c r="FI32" s="304"/>
      <c r="FJ32" s="304"/>
      <c r="FK32" s="305"/>
      <c r="FL32" s="303"/>
      <c r="FM32" s="304"/>
      <c r="FN32" s="304"/>
      <c r="FO32" s="304"/>
      <c r="FP32" s="304"/>
      <c r="FQ32" s="304"/>
      <c r="FR32" s="304"/>
      <c r="FS32" s="304"/>
      <c r="FT32" s="304"/>
      <c r="FU32" s="304"/>
      <c r="FV32" s="305"/>
      <c r="FW32" s="303"/>
      <c r="FX32" s="304"/>
      <c r="FY32" s="304"/>
      <c r="FZ32" s="304"/>
      <c r="GA32" s="304"/>
      <c r="GB32" s="304"/>
      <c r="GC32" s="304"/>
      <c r="GD32" s="304"/>
      <c r="GE32" s="304"/>
      <c r="GF32" s="304"/>
      <c r="GG32" s="305"/>
      <c r="GH32" s="303"/>
      <c r="GI32" s="304"/>
      <c r="GJ32" s="304"/>
      <c r="GK32" s="304"/>
      <c r="GL32" s="304"/>
      <c r="GM32" s="304"/>
      <c r="GN32" s="304"/>
      <c r="GO32" s="304"/>
      <c r="GP32" s="304"/>
      <c r="GQ32" s="304"/>
      <c r="GR32" s="305"/>
      <c r="GS32" s="303"/>
      <c r="GT32" s="304"/>
      <c r="GU32" s="304"/>
      <c r="GV32" s="304"/>
      <c r="GW32" s="304"/>
      <c r="GX32" s="304"/>
      <c r="GY32" s="304"/>
      <c r="GZ32" s="304"/>
      <c r="HA32" s="304"/>
      <c r="HB32" s="304"/>
      <c r="HC32" s="305"/>
    </row>
    <row r="33" spans="1:211" ht="15.75">
      <c r="A33" s="303"/>
      <c r="B33" s="304"/>
      <c r="C33" s="304"/>
      <c r="D33" s="304"/>
      <c r="E33" s="304"/>
      <c r="F33" s="304"/>
      <c r="G33" s="304"/>
      <c r="H33" s="305"/>
      <c r="I33" s="274" t="s">
        <v>166</v>
      </c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6"/>
      <c r="AP33" s="303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5"/>
      <c r="BF33" s="303"/>
      <c r="BG33" s="304"/>
      <c r="BH33" s="304"/>
      <c r="BI33" s="304"/>
      <c r="BJ33" s="304"/>
      <c r="BK33" s="304"/>
      <c r="BL33" s="304"/>
      <c r="BM33" s="304"/>
      <c r="BN33" s="304"/>
      <c r="BO33" s="304"/>
      <c r="BP33" s="305"/>
      <c r="BQ33" s="303"/>
      <c r="BR33" s="304"/>
      <c r="BS33" s="304"/>
      <c r="BT33" s="304"/>
      <c r="BU33" s="304"/>
      <c r="BV33" s="304"/>
      <c r="BW33" s="304"/>
      <c r="BX33" s="304"/>
      <c r="BY33" s="304"/>
      <c r="BZ33" s="304"/>
      <c r="CA33" s="305"/>
      <c r="CB33" s="303"/>
      <c r="CC33" s="304"/>
      <c r="CD33" s="304"/>
      <c r="CE33" s="304"/>
      <c r="CF33" s="304"/>
      <c r="CG33" s="304"/>
      <c r="CH33" s="304"/>
      <c r="CI33" s="304"/>
      <c r="CJ33" s="304"/>
      <c r="CK33" s="304"/>
      <c r="CL33" s="305"/>
      <c r="CM33" s="303"/>
      <c r="CN33" s="304"/>
      <c r="CO33" s="304"/>
      <c r="CP33" s="304"/>
      <c r="CQ33" s="304"/>
      <c r="CR33" s="304"/>
      <c r="CS33" s="304"/>
      <c r="CT33" s="304"/>
      <c r="CU33" s="304"/>
      <c r="CV33" s="304"/>
      <c r="CW33" s="305"/>
      <c r="CX33" s="303"/>
      <c r="CY33" s="304"/>
      <c r="CZ33" s="304"/>
      <c r="DA33" s="304"/>
      <c r="DB33" s="304"/>
      <c r="DC33" s="304"/>
      <c r="DD33" s="304"/>
      <c r="DE33" s="304"/>
      <c r="DF33" s="304"/>
      <c r="DG33" s="304"/>
      <c r="DH33" s="305"/>
      <c r="DI33" s="303"/>
      <c r="DJ33" s="304"/>
      <c r="DK33" s="304"/>
      <c r="DL33" s="304"/>
      <c r="DM33" s="304"/>
      <c r="DN33" s="304"/>
      <c r="DO33" s="304"/>
      <c r="DP33" s="304"/>
      <c r="DQ33" s="304"/>
      <c r="DR33" s="304"/>
      <c r="DS33" s="305"/>
      <c r="DT33" s="303"/>
      <c r="DU33" s="304"/>
      <c r="DV33" s="304"/>
      <c r="DW33" s="304"/>
      <c r="DX33" s="304"/>
      <c r="DY33" s="304"/>
      <c r="DZ33" s="304"/>
      <c r="EA33" s="304"/>
      <c r="EB33" s="304"/>
      <c r="EC33" s="304"/>
      <c r="ED33" s="305"/>
      <c r="EE33" s="303"/>
      <c r="EF33" s="304"/>
      <c r="EG33" s="304"/>
      <c r="EH33" s="304"/>
      <c r="EI33" s="304"/>
      <c r="EJ33" s="304"/>
      <c r="EK33" s="304"/>
      <c r="EL33" s="304"/>
      <c r="EM33" s="304"/>
      <c r="EN33" s="304"/>
      <c r="EO33" s="305"/>
      <c r="EP33" s="303"/>
      <c r="EQ33" s="304"/>
      <c r="ER33" s="304"/>
      <c r="ES33" s="304"/>
      <c r="ET33" s="304"/>
      <c r="EU33" s="304"/>
      <c r="EV33" s="304"/>
      <c r="EW33" s="304"/>
      <c r="EX33" s="304"/>
      <c r="EY33" s="304"/>
      <c r="EZ33" s="305"/>
      <c r="FA33" s="303"/>
      <c r="FB33" s="304"/>
      <c r="FC33" s="304"/>
      <c r="FD33" s="304"/>
      <c r="FE33" s="304"/>
      <c r="FF33" s="304"/>
      <c r="FG33" s="304"/>
      <c r="FH33" s="304"/>
      <c r="FI33" s="304"/>
      <c r="FJ33" s="304"/>
      <c r="FK33" s="305"/>
      <c r="FL33" s="303"/>
      <c r="FM33" s="304"/>
      <c r="FN33" s="304"/>
      <c r="FO33" s="304"/>
      <c r="FP33" s="304"/>
      <c r="FQ33" s="304"/>
      <c r="FR33" s="304"/>
      <c r="FS33" s="304"/>
      <c r="FT33" s="304"/>
      <c r="FU33" s="304"/>
      <c r="FV33" s="305"/>
      <c r="FW33" s="303"/>
      <c r="FX33" s="304"/>
      <c r="FY33" s="304"/>
      <c r="FZ33" s="304"/>
      <c r="GA33" s="304"/>
      <c r="GB33" s="304"/>
      <c r="GC33" s="304"/>
      <c r="GD33" s="304"/>
      <c r="GE33" s="304"/>
      <c r="GF33" s="304"/>
      <c r="GG33" s="305"/>
      <c r="GH33" s="303"/>
      <c r="GI33" s="304"/>
      <c r="GJ33" s="304"/>
      <c r="GK33" s="304"/>
      <c r="GL33" s="304"/>
      <c r="GM33" s="304"/>
      <c r="GN33" s="304"/>
      <c r="GO33" s="304"/>
      <c r="GP33" s="304"/>
      <c r="GQ33" s="304"/>
      <c r="GR33" s="305"/>
      <c r="GS33" s="303"/>
      <c r="GT33" s="304"/>
      <c r="GU33" s="304"/>
      <c r="GV33" s="304"/>
      <c r="GW33" s="304"/>
      <c r="GX33" s="304"/>
      <c r="GY33" s="304"/>
      <c r="GZ33" s="304"/>
      <c r="HA33" s="304"/>
      <c r="HB33" s="304"/>
      <c r="HC33" s="305"/>
    </row>
    <row r="34" spans="1:211" ht="15.75">
      <c r="A34" s="303"/>
      <c r="B34" s="304"/>
      <c r="C34" s="304"/>
      <c r="D34" s="304"/>
      <c r="E34" s="304"/>
      <c r="F34" s="304"/>
      <c r="G34" s="304"/>
      <c r="H34" s="305"/>
      <c r="I34" s="274" t="s">
        <v>167</v>
      </c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6"/>
      <c r="AP34" s="303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5"/>
      <c r="BF34" s="303"/>
      <c r="BG34" s="304"/>
      <c r="BH34" s="304"/>
      <c r="BI34" s="304"/>
      <c r="BJ34" s="304"/>
      <c r="BK34" s="304"/>
      <c r="BL34" s="304"/>
      <c r="BM34" s="304"/>
      <c r="BN34" s="304"/>
      <c r="BO34" s="304"/>
      <c r="BP34" s="305"/>
      <c r="BQ34" s="303"/>
      <c r="BR34" s="304"/>
      <c r="BS34" s="304"/>
      <c r="BT34" s="304"/>
      <c r="BU34" s="304"/>
      <c r="BV34" s="304"/>
      <c r="BW34" s="304"/>
      <c r="BX34" s="304"/>
      <c r="BY34" s="304"/>
      <c r="BZ34" s="304"/>
      <c r="CA34" s="305"/>
      <c r="CB34" s="303"/>
      <c r="CC34" s="304"/>
      <c r="CD34" s="304"/>
      <c r="CE34" s="304"/>
      <c r="CF34" s="304"/>
      <c r="CG34" s="304"/>
      <c r="CH34" s="304"/>
      <c r="CI34" s="304"/>
      <c r="CJ34" s="304"/>
      <c r="CK34" s="304"/>
      <c r="CL34" s="305"/>
      <c r="CM34" s="303"/>
      <c r="CN34" s="304"/>
      <c r="CO34" s="304"/>
      <c r="CP34" s="304"/>
      <c r="CQ34" s="304"/>
      <c r="CR34" s="304"/>
      <c r="CS34" s="304"/>
      <c r="CT34" s="304"/>
      <c r="CU34" s="304"/>
      <c r="CV34" s="304"/>
      <c r="CW34" s="305"/>
      <c r="CX34" s="303"/>
      <c r="CY34" s="304"/>
      <c r="CZ34" s="304"/>
      <c r="DA34" s="304"/>
      <c r="DB34" s="304"/>
      <c r="DC34" s="304"/>
      <c r="DD34" s="304"/>
      <c r="DE34" s="304"/>
      <c r="DF34" s="304"/>
      <c r="DG34" s="304"/>
      <c r="DH34" s="305"/>
      <c r="DI34" s="303"/>
      <c r="DJ34" s="304"/>
      <c r="DK34" s="304"/>
      <c r="DL34" s="304"/>
      <c r="DM34" s="304"/>
      <c r="DN34" s="304"/>
      <c r="DO34" s="304"/>
      <c r="DP34" s="304"/>
      <c r="DQ34" s="304"/>
      <c r="DR34" s="304"/>
      <c r="DS34" s="305"/>
      <c r="DT34" s="303"/>
      <c r="DU34" s="304"/>
      <c r="DV34" s="304"/>
      <c r="DW34" s="304"/>
      <c r="DX34" s="304"/>
      <c r="DY34" s="304"/>
      <c r="DZ34" s="304"/>
      <c r="EA34" s="304"/>
      <c r="EB34" s="304"/>
      <c r="EC34" s="304"/>
      <c r="ED34" s="305"/>
      <c r="EE34" s="303"/>
      <c r="EF34" s="304"/>
      <c r="EG34" s="304"/>
      <c r="EH34" s="304"/>
      <c r="EI34" s="304"/>
      <c r="EJ34" s="304"/>
      <c r="EK34" s="304"/>
      <c r="EL34" s="304"/>
      <c r="EM34" s="304"/>
      <c r="EN34" s="304"/>
      <c r="EO34" s="305"/>
      <c r="EP34" s="303"/>
      <c r="EQ34" s="304"/>
      <c r="ER34" s="304"/>
      <c r="ES34" s="304"/>
      <c r="ET34" s="304"/>
      <c r="EU34" s="304"/>
      <c r="EV34" s="304"/>
      <c r="EW34" s="304"/>
      <c r="EX34" s="304"/>
      <c r="EY34" s="304"/>
      <c r="EZ34" s="305"/>
      <c r="FA34" s="303"/>
      <c r="FB34" s="304"/>
      <c r="FC34" s="304"/>
      <c r="FD34" s="304"/>
      <c r="FE34" s="304"/>
      <c r="FF34" s="304"/>
      <c r="FG34" s="304"/>
      <c r="FH34" s="304"/>
      <c r="FI34" s="304"/>
      <c r="FJ34" s="304"/>
      <c r="FK34" s="305"/>
      <c r="FL34" s="303"/>
      <c r="FM34" s="304"/>
      <c r="FN34" s="304"/>
      <c r="FO34" s="304"/>
      <c r="FP34" s="304"/>
      <c r="FQ34" s="304"/>
      <c r="FR34" s="304"/>
      <c r="FS34" s="304"/>
      <c r="FT34" s="304"/>
      <c r="FU34" s="304"/>
      <c r="FV34" s="305"/>
      <c r="FW34" s="303"/>
      <c r="FX34" s="304"/>
      <c r="FY34" s="304"/>
      <c r="FZ34" s="304"/>
      <c r="GA34" s="304"/>
      <c r="GB34" s="304"/>
      <c r="GC34" s="304"/>
      <c r="GD34" s="304"/>
      <c r="GE34" s="304"/>
      <c r="GF34" s="304"/>
      <c r="GG34" s="305"/>
      <c r="GH34" s="303"/>
      <c r="GI34" s="304"/>
      <c r="GJ34" s="304"/>
      <c r="GK34" s="304"/>
      <c r="GL34" s="304"/>
      <c r="GM34" s="304"/>
      <c r="GN34" s="304"/>
      <c r="GO34" s="304"/>
      <c r="GP34" s="304"/>
      <c r="GQ34" s="304"/>
      <c r="GR34" s="305"/>
      <c r="GS34" s="303"/>
      <c r="GT34" s="304"/>
      <c r="GU34" s="304"/>
      <c r="GV34" s="304"/>
      <c r="GW34" s="304"/>
      <c r="GX34" s="304"/>
      <c r="GY34" s="304"/>
      <c r="GZ34" s="304"/>
      <c r="HA34" s="304"/>
      <c r="HB34" s="304"/>
      <c r="HC34" s="305"/>
    </row>
    <row r="35" spans="1:211" ht="15.75">
      <c r="A35" s="286"/>
      <c r="B35" s="287"/>
      <c r="C35" s="287"/>
      <c r="D35" s="287"/>
      <c r="E35" s="287"/>
      <c r="F35" s="287"/>
      <c r="G35" s="287"/>
      <c r="H35" s="288"/>
      <c r="I35" s="274" t="s">
        <v>168</v>
      </c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6"/>
      <c r="AP35" s="286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8"/>
      <c r="BF35" s="286"/>
      <c r="BG35" s="287"/>
      <c r="BH35" s="287"/>
      <c r="BI35" s="287"/>
      <c r="BJ35" s="287"/>
      <c r="BK35" s="287"/>
      <c r="BL35" s="287"/>
      <c r="BM35" s="287"/>
      <c r="BN35" s="287"/>
      <c r="BO35" s="287"/>
      <c r="BP35" s="288"/>
      <c r="BQ35" s="286"/>
      <c r="BR35" s="287"/>
      <c r="BS35" s="287"/>
      <c r="BT35" s="287"/>
      <c r="BU35" s="287"/>
      <c r="BV35" s="287"/>
      <c r="BW35" s="287"/>
      <c r="BX35" s="287"/>
      <c r="BY35" s="287"/>
      <c r="BZ35" s="287"/>
      <c r="CA35" s="288"/>
      <c r="CB35" s="286"/>
      <c r="CC35" s="287"/>
      <c r="CD35" s="287"/>
      <c r="CE35" s="287"/>
      <c r="CF35" s="287"/>
      <c r="CG35" s="287"/>
      <c r="CH35" s="287"/>
      <c r="CI35" s="287"/>
      <c r="CJ35" s="287"/>
      <c r="CK35" s="287"/>
      <c r="CL35" s="288"/>
      <c r="CM35" s="286"/>
      <c r="CN35" s="287"/>
      <c r="CO35" s="287"/>
      <c r="CP35" s="287"/>
      <c r="CQ35" s="287"/>
      <c r="CR35" s="287"/>
      <c r="CS35" s="287"/>
      <c r="CT35" s="287"/>
      <c r="CU35" s="287"/>
      <c r="CV35" s="287"/>
      <c r="CW35" s="288"/>
      <c r="CX35" s="286"/>
      <c r="CY35" s="287"/>
      <c r="CZ35" s="287"/>
      <c r="DA35" s="287"/>
      <c r="DB35" s="287"/>
      <c r="DC35" s="287"/>
      <c r="DD35" s="287"/>
      <c r="DE35" s="287"/>
      <c r="DF35" s="287"/>
      <c r="DG35" s="287"/>
      <c r="DH35" s="288"/>
      <c r="DI35" s="286"/>
      <c r="DJ35" s="287"/>
      <c r="DK35" s="287"/>
      <c r="DL35" s="287"/>
      <c r="DM35" s="287"/>
      <c r="DN35" s="287"/>
      <c r="DO35" s="287"/>
      <c r="DP35" s="287"/>
      <c r="DQ35" s="287"/>
      <c r="DR35" s="287"/>
      <c r="DS35" s="288"/>
      <c r="DT35" s="286"/>
      <c r="DU35" s="287"/>
      <c r="DV35" s="287"/>
      <c r="DW35" s="287"/>
      <c r="DX35" s="287"/>
      <c r="DY35" s="287"/>
      <c r="DZ35" s="287"/>
      <c r="EA35" s="287"/>
      <c r="EB35" s="287"/>
      <c r="EC35" s="287"/>
      <c r="ED35" s="288"/>
      <c r="EE35" s="286"/>
      <c r="EF35" s="287"/>
      <c r="EG35" s="287"/>
      <c r="EH35" s="287"/>
      <c r="EI35" s="287"/>
      <c r="EJ35" s="287"/>
      <c r="EK35" s="287"/>
      <c r="EL35" s="287"/>
      <c r="EM35" s="287"/>
      <c r="EN35" s="287"/>
      <c r="EO35" s="288"/>
      <c r="EP35" s="286"/>
      <c r="EQ35" s="287"/>
      <c r="ER35" s="287"/>
      <c r="ES35" s="287"/>
      <c r="ET35" s="287"/>
      <c r="EU35" s="287"/>
      <c r="EV35" s="287"/>
      <c r="EW35" s="287"/>
      <c r="EX35" s="287"/>
      <c r="EY35" s="287"/>
      <c r="EZ35" s="288"/>
      <c r="FA35" s="286"/>
      <c r="FB35" s="287"/>
      <c r="FC35" s="287"/>
      <c r="FD35" s="287"/>
      <c r="FE35" s="287"/>
      <c r="FF35" s="287"/>
      <c r="FG35" s="287"/>
      <c r="FH35" s="287"/>
      <c r="FI35" s="287"/>
      <c r="FJ35" s="287"/>
      <c r="FK35" s="288"/>
      <c r="FL35" s="286"/>
      <c r="FM35" s="287"/>
      <c r="FN35" s="287"/>
      <c r="FO35" s="287"/>
      <c r="FP35" s="287"/>
      <c r="FQ35" s="287"/>
      <c r="FR35" s="287"/>
      <c r="FS35" s="287"/>
      <c r="FT35" s="287"/>
      <c r="FU35" s="287"/>
      <c r="FV35" s="288"/>
      <c r="FW35" s="286"/>
      <c r="FX35" s="287"/>
      <c r="FY35" s="287"/>
      <c r="FZ35" s="287"/>
      <c r="GA35" s="287"/>
      <c r="GB35" s="287"/>
      <c r="GC35" s="287"/>
      <c r="GD35" s="287"/>
      <c r="GE35" s="287"/>
      <c r="GF35" s="287"/>
      <c r="GG35" s="288"/>
      <c r="GH35" s="286"/>
      <c r="GI35" s="287"/>
      <c r="GJ35" s="287"/>
      <c r="GK35" s="287"/>
      <c r="GL35" s="287"/>
      <c r="GM35" s="287"/>
      <c r="GN35" s="287"/>
      <c r="GO35" s="287"/>
      <c r="GP35" s="287"/>
      <c r="GQ35" s="287"/>
      <c r="GR35" s="288"/>
      <c r="GS35" s="286"/>
      <c r="GT35" s="287"/>
      <c r="GU35" s="287"/>
      <c r="GV35" s="287"/>
      <c r="GW35" s="287"/>
      <c r="GX35" s="287"/>
      <c r="GY35" s="287"/>
      <c r="GZ35" s="287"/>
      <c r="HA35" s="287"/>
      <c r="HB35" s="287"/>
      <c r="HC35" s="288"/>
    </row>
    <row r="36" spans="1:211" ht="15.75">
      <c r="A36" s="283"/>
      <c r="B36" s="284"/>
      <c r="C36" s="284"/>
      <c r="D36" s="284"/>
      <c r="E36" s="284"/>
      <c r="F36" s="284"/>
      <c r="G36" s="284"/>
      <c r="H36" s="285"/>
      <c r="I36" s="274" t="s">
        <v>169</v>
      </c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6"/>
      <c r="AP36" s="283" t="s">
        <v>179</v>
      </c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5"/>
      <c r="BF36" s="324" t="s">
        <v>251</v>
      </c>
      <c r="BG36" s="325"/>
      <c r="BH36" s="325"/>
      <c r="BI36" s="325"/>
      <c r="BJ36" s="325"/>
      <c r="BK36" s="325"/>
      <c r="BL36" s="325"/>
      <c r="BM36" s="325"/>
      <c r="BN36" s="325"/>
      <c r="BO36" s="325"/>
      <c r="BP36" s="326"/>
      <c r="BQ36" s="324" t="s">
        <v>251</v>
      </c>
      <c r="BR36" s="325"/>
      <c r="BS36" s="325"/>
      <c r="BT36" s="325"/>
      <c r="BU36" s="325"/>
      <c r="BV36" s="325"/>
      <c r="BW36" s="325"/>
      <c r="BX36" s="325"/>
      <c r="BY36" s="325"/>
      <c r="BZ36" s="325"/>
      <c r="CA36" s="326"/>
      <c r="CB36" s="324" t="s">
        <v>251</v>
      </c>
      <c r="CC36" s="325"/>
      <c r="CD36" s="325"/>
      <c r="CE36" s="325"/>
      <c r="CF36" s="325"/>
      <c r="CG36" s="325"/>
      <c r="CH36" s="325"/>
      <c r="CI36" s="325"/>
      <c r="CJ36" s="325"/>
      <c r="CK36" s="325"/>
      <c r="CL36" s="326"/>
      <c r="CM36" s="324" t="s">
        <v>251</v>
      </c>
      <c r="CN36" s="325"/>
      <c r="CO36" s="325"/>
      <c r="CP36" s="325"/>
      <c r="CQ36" s="325"/>
      <c r="CR36" s="325"/>
      <c r="CS36" s="325"/>
      <c r="CT36" s="325"/>
      <c r="CU36" s="325"/>
      <c r="CV36" s="325"/>
      <c r="CW36" s="326"/>
      <c r="CX36" s="324" t="s">
        <v>251</v>
      </c>
      <c r="CY36" s="325"/>
      <c r="CZ36" s="325"/>
      <c r="DA36" s="325"/>
      <c r="DB36" s="325"/>
      <c r="DC36" s="325"/>
      <c r="DD36" s="325"/>
      <c r="DE36" s="325"/>
      <c r="DF36" s="325"/>
      <c r="DG36" s="325"/>
      <c r="DH36" s="326"/>
      <c r="DI36" s="324" t="s">
        <v>251</v>
      </c>
      <c r="DJ36" s="325"/>
      <c r="DK36" s="325"/>
      <c r="DL36" s="325"/>
      <c r="DM36" s="325"/>
      <c r="DN36" s="325"/>
      <c r="DO36" s="325"/>
      <c r="DP36" s="325"/>
      <c r="DQ36" s="325"/>
      <c r="DR36" s="325"/>
      <c r="DS36" s="326"/>
      <c r="DT36" s="324" t="s">
        <v>251</v>
      </c>
      <c r="DU36" s="325"/>
      <c r="DV36" s="325"/>
      <c r="DW36" s="325"/>
      <c r="DX36" s="325"/>
      <c r="DY36" s="325"/>
      <c r="DZ36" s="325"/>
      <c r="EA36" s="325"/>
      <c r="EB36" s="325"/>
      <c r="EC36" s="325"/>
      <c r="ED36" s="326"/>
      <c r="EE36" s="324" t="s">
        <v>251</v>
      </c>
      <c r="EF36" s="325"/>
      <c r="EG36" s="325"/>
      <c r="EH36" s="325"/>
      <c r="EI36" s="325"/>
      <c r="EJ36" s="325"/>
      <c r="EK36" s="325"/>
      <c r="EL36" s="325"/>
      <c r="EM36" s="325"/>
      <c r="EN36" s="325"/>
      <c r="EO36" s="326"/>
      <c r="EP36" s="324" t="s">
        <v>251</v>
      </c>
      <c r="EQ36" s="325"/>
      <c r="ER36" s="325"/>
      <c r="ES36" s="325"/>
      <c r="ET36" s="325"/>
      <c r="EU36" s="325"/>
      <c r="EV36" s="325"/>
      <c r="EW36" s="325"/>
      <c r="EX36" s="325"/>
      <c r="EY36" s="325"/>
      <c r="EZ36" s="326"/>
      <c r="FA36" s="324" t="s">
        <v>251</v>
      </c>
      <c r="FB36" s="325"/>
      <c r="FC36" s="325"/>
      <c r="FD36" s="325"/>
      <c r="FE36" s="325"/>
      <c r="FF36" s="325"/>
      <c r="FG36" s="325"/>
      <c r="FH36" s="325"/>
      <c r="FI36" s="325"/>
      <c r="FJ36" s="325"/>
      <c r="FK36" s="326"/>
      <c r="FL36" s="324" t="s">
        <v>251</v>
      </c>
      <c r="FM36" s="325"/>
      <c r="FN36" s="325"/>
      <c r="FO36" s="325"/>
      <c r="FP36" s="325"/>
      <c r="FQ36" s="325"/>
      <c r="FR36" s="325"/>
      <c r="FS36" s="325"/>
      <c r="FT36" s="325"/>
      <c r="FU36" s="325"/>
      <c r="FV36" s="326"/>
      <c r="FW36" s="324" t="s">
        <v>251</v>
      </c>
      <c r="FX36" s="325"/>
      <c r="FY36" s="325"/>
      <c r="FZ36" s="325"/>
      <c r="GA36" s="325"/>
      <c r="GB36" s="325"/>
      <c r="GC36" s="325"/>
      <c r="GD36" s="325"/>
      <c r="GE36" s="325"/>
      <c r="GF36" s="325"/>
      <c r="GG36" s="326"/>
      <c r="GH36" s="324" t="s">
        <v>251</v>
      </c>
      <c r="GI36" s="325"/>
      <c r="GJ36" s="325"/>
      <c r="GK36" s="325"/>
      <c r="GL36" s="325"/>
      <c r="GM36" s="325"/>
      <c r="GN36" s="325"/>
      <c r="GO36" s="325"/>
      <c r="GP36" s="325"/>
      <c r="GQ36" s="325"/>
      <c r="GR36" s="326"/>
      <c r="GS36" s="324" t="s">
        <v>251</v>
      </c>
      <c r="GT36" s="325"/>
      <c r="GU36" s="325"/>
      <c r="GV36" s="325"/>
      <c r="GW36" s="325"/>
      <c r="GX36" s="325"/>
      <c r="GY36" s="325"/>
      <c r="GZ36" s="325"/>
      <c r="HA36" s="325"/>
      <c r="HB36" s="325"/>
      <c r="HC36" s="326"/>
    </row>
    <row r="37" spans="1:211" ht="15.75">
      <c r="A37" s="303"/>
      <c r="B37" s="304"/>
      <c r="C37" s="304"/>
      <c r="D37" s="304"/>
      <c r="E37" s="304"/>
      <c r="F37" s="304"/>
      <c r="G37" s="304"/>
      <c r="H37" s="305"/>
      <c r="I37" s="274" t="s">
        <v>170</v>
      </c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6"/>
      <c r="AP37" s="303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5"/>
      <c r="BF37" s="336"/>
      <c r="BG37" s="337"/>
      <c r="BH37" s="337"/>
      <c r="BI37" s="337"/>
      <c r="BJ37" s="337"/>
      <c r="BK37" s="337"/>
      <c r="BL37" s="337"/>
      <c r="BM37" s="337"/>
      <c r="BN37" s="337"/>
      <c r="BO37" s="337"/>
      <c r="BP37" s="338"/>
      <c r="BQ37" s="336"/>
      <c r="BR37" s="337"/>
      <c r="BS37" s="337"/>
      <c r="BT37" s="337"/>
      <c r="BU37" s="337"/>
      <c r="BV37" s="337"/>
      <c r="BW37" s="337"/>
      <c r="BX37" s="337"/>
      <c r="BY37" s="337"/>
      <c r="BZ37" s="337"/>
      <c r="CA37" s="338"/>
      <c r="CB37" s="336"/>
      <c r="CC37" s="337"/>
      <c r="CD37" s="337"/>
      <c r="CE37" s="337"/>
      <c r="CF37" s="337"/>
      <c r="CG37" s="337"/>
      <c r="CH37" s="337"/>
      <c r="CI37" s="337"/>
      <c r="CJ37" s="337"/>
      <c r="CK37" s="337"/>
      <c r="CL37" s="338"/>
      <c r="CM37" s="336"/>
      <c r="CN37" s="337"/>
      <c r="CO37" s="337"/>
      <c r="CP37" s="337"/>
      <c r="CQ37" s="337"/>
      <c r="CR37" s="337"/>
      <c r="CS37" s="337"/>
      <c r="CT37" s="337"/>
      <c r="CU37" s="337"/>
      <c r="CV37" s="337"/>
      <c r="CW37" s="338"/>
      <c r="CX37" s="336"/>
      <c r="CY37" s="337"/>
      <c r="CZ37" s="337"/>
      <c r="DA37" s="337"/>
      <c r="DB37" s="337"/>
      <c r="DC37" s="337"/>
      <c r="DD37" s="337"/>
      <c r="DE37" s="337"/>
      <c r="DF37" s="337"/>
      <c r="DG37" s="337"/>
      <c r="DH37" s="338"/>
      <c r="DI37" s="336"/>
      <c r="DJ37" s="337"/>
      <c r="DK37" s="337"/>
      <c r="DL37" s="337"/>
      <c r="DM37" s="337"/>
      <c r="DN37" s="337"/>
      <c r="DO37" s="337"/>
      <c r="DP37" s="337"/>
      <c r="DQ37" s="337"/>
      <c r="DR37" s="337"/>
      <c r="DS37" s="338"/>
      <c r="DT37" s="336"/>
      <c r="DU37" s="337"/>
      <c r="DV37" s="337"/>
      <c r="DW37" s="337"/>
      <c r="DX37" s="337"/>
      <c r="DY37" s="337"/>
      <c r="DZ37" s="337"/>
      <c r="EA37" s="337"/>
      <c r="EB37" s="337"/>
      <c r="EC37" s="337"/>
      <c r="ED37" s="338"/>
      <c r="EE37" s="336"/>
      <c r="EF37" s="337"/>
      <c r="EG37" s="337"/>
      <c r="EH37" s="337"/>
      <c r="EI37" s="337"/>
      <c r="EJ37" s="337"/>
      <c r="EK37" s="337"/>
      <c r="EL37" s="337"/>
      <c r="EM37" s="337"/>
      <c r="EN37" s="337"/>
      <c r="EO37" s="338"/>
      <c r="EP37" s="336"/>
      <c r="EQ37" s="337"/>
      <c r="ER37" s="337"/>
      <c r="ES37" s="337"/>
      <c r="ET37" s="337"/>
      <c r="EU37" s="337"/>
      <c r="EV37" s="337"/>
      <c r="EW37" s="337"/>
      <c r="EX37" s="337"/>
      <c r="EY37" s="337"/>
      <c r="EZ37" s="338"/>
      <c r="FA37" s="336"/>
      <c r="FB37" s="337"/>
      <c r="FC37" s="337"/>
      <c r="FD37" s="337"/>
      <c r="FE37" s="337"/>
      <c r="FF37" s="337"/>
      <c r="FG37" s="337"/>
      <c r="FH37" s="337"/>
      <c r="FI37" s="337"/>
      <c r="FJ37" s="337"/>
      <c r="FK37" s="338"/>
      <c r="FL37" s="336"/>
      <c r="FM37" s="337"/>
      <c r="FN37" s="337"/>
      <c r="FO37" s="337"/>
      <c r="FP37" s="337"/>
      <c r="FQ37" s="337"/>
      <c r="FR37" s="337"/>
      <c r="FS37" s="337"/>
      <c r="FT37" s="337"/>
      <c r="FU37" s="337"/>
      <c r="FV37" s="338"/>
      <c r="FW37" s="336"/>
      <c r="FX37" s="337"/>
      <c r="FY37" s="337"/>
      <c r="FZ37" s="337"/>
      <c r="GA37" s="337"/>
      <c r="GB37" s="337"/>
      <c r="GC37" s="337"/>
      <c r="GD37" s="337"/>
      <c r="GE37" s="337"/>
      <c r="GF37" s="337"/>
      <c r="GG37" s="338"/>
      <c r="GH37" s="336"/>
      <c r="GI37" s="337"/>
      <c r="GJ37" s="337"/>
      <c r="GK37" s="337"/>
      <c r="GL37" s="337"/>
      <c r="GM37" s="337"/>
      <c r="GN37" s="337"/>
      <c r="GO37" s="337"/>
      <c r="GP37" s="337"/>
      <c r="GQ37" s="337"/>
      <c r="GR37" s="338"/>
      <c r="GS37" s="336"/>
      <c r="GT37" s="337"/>
      <c r="GU37" s="337"/>
      <c r="GV37" s="337"/>
      <c r="GW37" s="337"/>
      <c r="GX37" s="337"/>
      <c r="GY37" s="337"/>
      <c r="GZ37" s="337"/>
      <c r="HA37" s="337"/>
      <c r="HB37" s="337"/>
      <c r="HC37" s="338"/>
    </row>
    <row r="38" spans="1:211" ht="15.75">
      <c r="A38" s="303"/>
      <c r="B38" s="304"/>
      <c r="C38" s="304"/>
      <c r="D38" s="304"/>
      <c r="E38" s="304"/>
      <c r="F38" s="304"/>
      <c r="G38" s="304"/>
      <c r="H38" s="305"/>
      <c r="I38" s="274" t="s">
        <v>157</v>
      </c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6"/>
      <c r="AP38" s="303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5"/>
      <c r="BF38" s="336"/>
      <c r="BG38" s="337"/>
      <c r="BH38" s="337"/>
      <c r="BI38" s="337"/>
      <c r="BJ38" s="337"/>
      <c r="BK38" s="337"/>
      <c r="BL38" s="337"/>
      <c r="BM38" s="337"/>
      <c r="BN38" s="337"/>
      <c r="BO38" s="337"/>
      <c r="BP38" s="338"/>
      <c r="BQ38" s="336"/>
      <c r="BR38" s="337"/>
      <c r="BS38" s="337"/>
      <c r="BT38" s="337"/>
      <c r="BU38" s="337"/>
      <c r="BV38" s="337"/>
      <c r="BW38" s="337"/>
      <c r="BX38" s="337"/>
      <c r="BY38" s="337"/>
      <c r="BZ38" s="337"/>
      <c r="CA38" s="338"/>
      <c r="CB38" s="336"/>
      <c r="CC38" s="337"/>
      <c r="CD38" s="337"/>
      <c r="CE38" s="337"/>
      <c r="CF38" s="337"/>
      <c r="CG38" s="337"/>
      <c r="CH38" s="337"/>
      <c r="CI38" s="337"/>
      <c r="CJ38" s="337"/>
      <c r="CK38" s="337"/>
      <c r="CL38" s="338"/>
      <c r="CM38" s="336"/>
      <c r="CN38" s="337"/>
      <c r="CO38" s="337"/>
      <c r="CP38" s="337"/>
      <c r="CQ38" s="337"/>
      <c r="CR38" s="337"/>
      <c r="CS38" s="337"/>
      <c r="CT38" s="337"/>
      <c r="CU38" s="337"/>
      <c r="CV38" s="337"/>
      <c r="CW38" s="338"/>
      <c r="CX38" s="336"/>
      <c r="CY38" s="337"/>
      <c r="CZ38" s="337"/>
      <c r="DA38" s="337"/>
      <c r="DB38" s="337"/>
      <c r="DC38" s="337"/>
      <c r="DD38" s="337"/>
      <c r="DE38" s="337"/>
      <c r="DF38" s="337"/>
      <c r="DG38" s="337"/>
      <c r="DH38" s="338"/>
      <c r="DI38" s="336"/>
      <c r="DJ38" s="337"/>
      <c r="DK38" s="337"/>
      <c r="DL38" s="337"/>
      <c r="DM38" s="337"/>
      <c r="DN38" s="337"/>
      <c r="DO38" s="337"/>
      <c r="DP38" s="337"/>
      <c r="DQ38" s="337"/>
      <c r="DR38" s="337"/>
      <c r="DS38" s="338"/>
      <c r="DT38" s="336"/>
      <c r="DU38" s="337"/>
      <c r="DV38" s="337"/>
      <c r="DW38" s="337"/>
      <c r="DX38" s="337"/>
      <c r="DY38" s="337"/>
      <c r="DZ38" s="337"/>
      <c r="EA38" s="337"/>
      <c r="EB38" s="337"/>
      <c r="EC38" s="337"/>
      <c r="ED38" s="338"/>
      <c r="EE38" s="336"/>
      <c r="EF38" s="337"/>
      <c r="EG38" s="337"/>
      <c r="EH38" s="337"/>
      <c r="EI38" s="337"/>
      <c r="EJ38" s="337"/>
      <c r="EK38" s="337"/>
      <c r="EL38" s="337"/>
      <c r="EM38" s="337"/>
      <c r="EN38" s="337"/>
      <c r="EO38" s="338"/>
      <c r="EP38" s="336"/>
      <c r="EQ38" s="337"/>
      <c r="ER38" s="337"/>
      <c r="ES38" s="337"/>
      <c r="ET38" s="337"/>
      <c r="EU38" s="337"/>
      <c r="EV38" s="337"/>
      <c r="EW38" s="337"/>
      <c r="EX38" s="337"/>
      <c r="EY38" s="337"/>
      <c r="EZ38" s="338"/>
      <c r="FA38" s="336"/>
      <c r="FB38" s="337"/>
      <c r="FC38" s="337"/>
      <c r="FD38" s="337"/>
      <c r="FE38" s="337"/>
      <c r="FF38" s="337"/>
      <c r="FG38" s="337"/>
      <c r="FH38" s="337"/>
      <c r="FI38" s="337"/>
      <c r="FJ38" s="337"/>
      <c r="FK38" s="338"/>
      <c r="FL38" s="336"/>
      <c r="FM38" s="337"/>
      <c r="FN38" s="337"/>
      <c r="FO38" s="337"/>
      <c r="FP38" s="337"/>
      <c r="FQ38" s="337"/>
      <c r="FR38" s="337"/>
      <c r="FS38" s="337"/>
      <c r="FT38" s="337"/>
      <c r="FU38" s="337"/>
      <c r="FV38" s="338"/>
      <c r="FW38" s="336"/>
      <c r="FX38" s="337"/>
      <c r="FY38" s="337"/>
      <c r="FZ38" s="337"/>
      <c r="GA38" s="337"/>
      <c r="GB38" s="337"/>
      <c r="GC38" s="337"/>
      <c r="GD38" s="337"/>
      <c r="GE38" s="337"/>
      <c r="GF38" s="337"/>
      <c r="GG38" s="338"/>
      <c r="GH38" s="336"/>
      <c r="GI38" s="337"/>
      <c r="GJ38" s="337"/>
      <c r="GK38" s="337"/>
      <c r="GL38" s="337"/>
      <c r="GM38" s="337"/>
      <c r="GN38" s="337"/>
      <c r="GO38" s="337"/>
      <c r="GP38" s="337"/>
      <c r="GQ38" s="337"/>
      <c r="GR38" s="338"/>
      <c r="GS38" s="336"/>
      <c r="GT38" s="337"/>
      <c r="GU38" s="337"/>
      <c r="GV38" s="337"/>
      <c r="GW38" s="337"/>
      <c r="GX38" s="337"/>
      <c r="GY38" s="337"/>
      <c r="GZ38" s="337"/>
      <c r="HA38" s="337"/>
      <c r="HB38" s="337"/>
      <c r="HC38" s="338"/>
    </row>
    <row r="39" spans="1:211" ht="15.75">
      <c r="A39" s="303"/>
      <c r="B39" s="304"/>
      <c r="C39" s="304"/>
      <c r="D39" s="304"/>
      <c r="E39" s="304"/>
      <c r="F39" s="304"/>
      <c r="G39" s="304"/>
      <c r="H39" s="305"/>
      <c r="I39" s="274" t="s">
        <v>171</v>
      </c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6"/>
      <c r="AP39" s="303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5"/>
      <c r="BF39" s="336"/>
      <c r="BG39" s="337"/>
      <c r="BH39" s="337"/>
      <c r="BI39" s="337"/>
      <c r="BJ39" s="337"/>
      <c r="BK39" s="337"/>
      <c r="BL39" s="337"/>
      <c r="BM39" s="337"/>
      <c r="BN39" s="337"/>
      <c r="BO39" s="337"/>
      <c r="BP39" s="338"/>
      <c r="BQ39" s="336"/>
      <c r="BR39" s="337"/>
      <c r="BS39" s="337"/>
      <c r="BT39" s="337"/>
      <c r="BU39" s="337"/>
      <c r="BV39" s="337"/>
      <c r="BW39" s="337"/>
      <c r="BX39" s="337"/>
      <c r="BY39" s="337"/>
      <c r="BZ39" s="337"/>
      <c r="CA39" s="338"/>
      <c r="CB39" s="336"/>
      <c r="CC39" s="337"/>
      <c r="CD39" s="337"/>
      <c r="CE39" s="337"/>
      <c r="CF39" s="337"/>
      <c r="CG39" s="337"/>
      <c r="CH39" s="337"/>
      <c r="CI39" s="337"/>
      <c r="CJ39" s="337"/>
      <c r="CK39" s="337"/>
      <c r="CL39" s="338"/>
      <c r="CM39" s="336"/>
      <c r="CN39" s="337"/>
      <c r="CO39" s="337"/>
      <c r="CP39" s="337"/>
      <c r="CQ39" s="337"/>
      <c r="CR39" s="337"/>
      <c r="CS39" s="337"/>
      <c r="CT39" s="337"/>
      <c r="CU39" s="337"/>
      <c r="CV39" s="337"/>
      <c r="CW39" s="338"/>
      <c r="CX39" s="336"/>
      <c r="CY39" s="337"/>
      <c r="CZ39" s="337"/>
      <c r="DA39" s="337"/>
      <c r="DB39" s="337"/>
      <c r="DC39" s="337"/>
      <c r="DD39" s="337"/>
      <c r="DE39" s="337"/>
      <c r="DF39" s="337"/>
      <c r="DG39" s="337"/>
      <c r="DH39" s="338"/>
      <c r="DI39" s="336"/>
      <c r="DJ39" s="337"/>
      <c r="DK39" s="337"/>
      <c r="DL39" s="337"/>
      <c r="DM39" s="337"/>
      <c r="DN39" s="337"/>
      <c r="DO39" s="337"/>
      <c r="DP39" s="337"/>
      <c r="DQ39" s="337"/>
      <c r="DR39" s="337"/>
      <c r="DS39" s="338"/>
      <c r="DT39" s="336"/>
      <c r="DU39" s="337"/>
      <c r="DV39" s="337"/>
      <c r="DW39" s="337"/>
      <c r="DX39" s="337"/>
      <c r="DY39" s="337"/>
      <c r="DZ39" s="337"/>
      <c r="EA39" s="337"/>
      <c r="EB39" s="337"/>
      <c r="EC39" s="337"/>
      <c r="ED39" s="338"/>
      <c r="EE39" s="336"/>
      <c r="EF39" s="337"/>
      <c r="EG39" s="337"/>
      <c r="EH39" s="337"/>
      <c r="EI39" s="337"/>
      <c r="EJ39" s="337"/>
      <c r="EK39" s="337"/>
      <c r="EL39" s="337"/>
      <c r="EM39" s="337"/>
      <c r="EN39" s="337"/>
      <c r="EO39" s="338"/>
      <c r="EP39" s="336"/>
      <c r="EQ39" s="337"/>
      <c r="ER39" s="337"/>
      <c r="ES39" s="337"/>
      <c r="ET39" s="337"/>
      <c r="EU39" s="337"/>
      <c r="EV39" s="337"/>
      <c r="EW39" s="337"/>
      <c r="EX39" s="337"/>
      <c r="EY39" s="337"/>
      <c r="EZ39" s="338"/>
      <c r="FA39" s="336"/>
      <c r="FB39" s="337"/>
      <c r="FC39" s="337"/>
      <c r="FD39" s="337"/>
      <c r="FE39" s="337"/>
      <c r="FF39" s="337"/>
      <c r="FG39" s="337"/>
      <c r="FH39" s="337"/>
      <c r="FI39" s="337"/>
      <c r="FJ39" s="337"/>
      <c r="FK39" s="338"/>
      <c r="FL39" s="336"/>
      <c r="FM39" s="337"/>
      <c r="FN39" s="337"/>
      <c r="FO39" s="337"/>
      <c r="FP39" s="337"/>
      <c r="FQ39" s="337"/>
      <c r="FR39" s="337"/>
      <c r="FS39" s="337"/>
      <c r="FT39" s="337"/>
      <c r="FU39" s="337"/>
      <c r="FV39" s="338"/>
      <c r="FW39" s="336"/>
      <c r="FX39" s="337"/>
      <c r="FY39" s="337"/>
      <c r="FZ39" s="337"/>
      <c r="GA39" s="337"/>
      <c r="GB39" s="337"/>
      <c r="GC39" s="337"/>
      <c r="GD39" s="337"/>
      <c r="GE39" s="337"/>
      <c r="GF39" s="337"/>
      <c r="GG39" s="338"/>
      <c r="GH39" s="336"/>
      <c r="GI39" s="337"/>
      <c r="GJ39" s="337"/>
      <c r="GK39" s="337"/>
      <c r="GL39" s="337"/>
      <c r="GM39" s="337"/>
      <c r="GN39" s="337"/>
      <c r="GO39" s="337"/>
      <c r="GP39" s="337"/>
      <c r="GQ39" s="337"/>
      <c r="GR39" s="338"/>
      <c r="GS39" s="336"/>
      <c r="GT39" s="337"/>
      <c r="GU39" s="337"/>
      <c r="GV39" s="337"/>
      <c r="GW39" s="337"/>
      <c r="GX39" s="337"/>
      <c r="GY39" s="337"/>
      <c r="GZ39" s="337"/>
      <c r="HA39" s="337"/>
      <c r="HB39" s="337"/>
      <c r="HC39" s="338"/>
    </row>
    <row r="40" spans="1:211" ht="15.75">
      <c r="A40" s="303"/>
      <c r="B40" s="304"/>
      <c r="C40" s="304"/>
      <c r="D40" s="304"/>
      <c r="E40" s="304"/>
      <c r="F40" s="304"/>
      <c r="G40" s="304"/>
      <c r="H40" s="305"/>
      <c r="I40" s="274" t="s">
        <v>172</v>
      </c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6"/>
      <c r="AP40" s="303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5"/>
      <c r="BF40" s="336"/>
      <c r="BG40" s="337"/>
      <c r="BH40" s="337"/>
      <c r="BI40" s="337"/>
      <c r="BJ40" s="337"/>
      <c r="BK40" s="337"/>
      <c r="BL40" s="337"/>
      <c r="BM40" s="337"/>
      <c r="BN40" s="337"/>
      <c r="BO40" s="337"/>
      <c r="BP40" s="338"/>
      <c r="BQ40" s="336"/>
      <c r="BR40" s="337"/>
      <c r="BS40" s="337"/>
      <c r="BT40" s="337"/>
      <c r="BU40" s="337"/>
      <c r="BV40" s="337"/>
      <c r="BW40" s="337"/>
      <c r="BX40" s="337"/>
      <c r="BY40" s="337"/>
      <c r="BZ40" s="337"/>
      <c r="CA40" s="338"/>
      <c r="CB40" s="336"/>
      <c r="CC40" s="337"/>
      <c r="CD40" s="337"/>
      <c r="CE40" s="337"/>
      <c r="CF40" s="337"/>
      <c r="CG40" s="337"/>
      <c r="CH40" s="337"/>
      <c r="CI40" s="337"/>
      <c r="CJ40" s="337"/>
      <c r="CK40" s="337"/>
      <c r="CL40" s="338"/>
      <c r="CM40" s="336"/>
      <c r="CN40" s="337"/>
      <c r="CO40" s="337"/>
      <c r="CP40" s="337"/>
      <c r="CQ40" s="337"/>
      <c r="CR40" s="337"/>
      <c r="CS40" s="337"/>
      <c r="CT40" s="337"/>
      <c r="CU40" s="337"/>
      <c r="CV40" s="337"/>
      <c r="CW40" s="338"/>
      <c r="CX40" s="336"/>
      <c r="CY40" s="337"/>
      <c r="CZ40" s="337"/>
      <c r="DA40" s="337"/>
      <c r="DB40" s="337"/>
      <c r="DC40" s="337"/>
      <c r="DD40" s="337"/>
      <c r="DE40" s="337"/>
      <c r="DF40" s="337"/>
      <c r="DG40" s="337"/>
      <c r="DH40" s="338"/>
      <c r="DI40" s="336"/>
      <c r="DJ40" s="337"/>
      <c r="DK40" s="337"/>
      <c r="DL40" s="337"/>
      <c r="DM40" s="337"/>
      <c r="DN40" s="337"/>
      <c r="DO40" s="337"/>
      <c r="DP40" s="337"/>
      <c r="DQ40" s="337"/>
      <c r="DR40" s="337"/>
      <c r="DS40" s="338"/>
      <c r="DT40" s="336"/>
      <c r="DU40" s="337"/>
      <c r="DV40" s="337"/>
      <c r="DW40" s="337"/>
      <c r="DX40" s="337"/>
      <c r="DY40" s="337"/>
      <c r="DZ40" s="337"/>
      <c r="EA40" s="337"/>
      <c r="EB40" s="337"/>
      <c r="EC40" s="337"/>
      <c r="ED40" s="338"/>
      <c r="EE40" s="336"/>
      <c r="EF40" s="337"/>
      <c r="EG40" s="337"/>
      <c r="EH40" s="337"/>
      <c r="EI40" s="337"/>
      <c r="EJ40" s="337"/>
      <c r="EK40" s="337"/>
      <c r="EL40" s="337"/>
      <c r="EM40" s="337"/>
      <c r="EN40" s="337"/>
      <c r="EO40" s="338"/>
      <c r="EP40" s="336"/>
      <c r="EQ40" s="337"/>
      <c r="ER40" s="337"/>
      <c r="ES40" s="337"/>
      <c r="ET40" s="337"/>
      <c r="EU40" s="337"/>
      <c r="EV40" s="337"/>
      <c r="EW40" s="337"/>
      <c r="EX40" s="337"/>
      <c r="EY40" s="337"/>
      <c r="EZ40" s="338"/>
      <c r="FA40" s="336"/>
      <c r="FB40" s="337"/>
      <c r="FC40" s="337"/>
      <c r="FD40" s="337"/>
      <c r="FE40" s="337"/>
      <c r="FF40" s="337"/>
      <c r="FG40" s="337"/>
      <c r="FH40" s="337"/>
      <c r="FI40" s="337"/>
      <c r="FJ40" s="337"/>
      <c r="FK40" s="338"/>
      <c r="FL40" s="336"/>
      <c r="FM40" s="337"/>
      <c r="FN40" s="337"/>
      <c r="FO40" s="337"/>
      <c r="FP40" s="337"/>
      <c r="FQ40" s="337"/>
      <c r="FR40" s="337"/>
      <c r="FS40" s="337"/>
      <c r="FT40" s="337"/>
      <c r="FU40" s="337"/>
      <c r="FV40" s="338"/>
      <c r="FW40" s="336"/>
      <c r="FX40" s="337"/>
      <c r="FY40" s="337"/>
      <c r="FZ40" s="337"/>
      <c r="GA40" s="337"/>
      <c r="GB40" s="337"/>
      <c r="GC40" s="337"/>
      <c r="GD40" s="337"/>
      <c r="GE40" s="337"/>
      <c r="GF40" s="337"/>
      <c r="GG40" s="338"/>
      <c r="GH40" s="336"/>
      <c r="GI40" s="337"/>
      <c r="GJ40" s="337"/>
      <c r="GK40" s="337"/>
      <c r="GL40" s="337"/>
      <c r="GM40" s="337"/>
      <c r="GN40" s="337"/>
      <c r="GO40" s="337"/>
      <c r="GP40" s="337"/>
      <c r="GQ40" s="337"/>
      <c r="GR40" s="338"/>
      <c r="GS40" s="336"/>
      <c r="GT40" s="337"/>
      <c r="GU40" s="337"/>
      <c r="GV40" s="337"/>
      <c r="GW40" s="337"/>
      <c r="GX40" s="337"/>
      <c r="GY40" s="337"/>
      <c r="GZ40" s="337"/>
      <c r="HA40" s="337"/>
      <c r="HB40" s="337"/>
      <c r="HC40" s="338"/>
    </row>
    <row r="41" spans="1:211" ht="15.75">
      <c r="A41" s="303"/>
      <c r="B41" s="304"/>
      <c r="C41" s="304"/>
      <c r="D41" s="304"/>
      <c r="E41" s="304"/>
      <c r="F41" s="304"/>
      <c r="G41" s="304"/>
      <c r="H41" s="305"/>
      <c r="I41" s="274" t="s">
        <v>173</v>
      </c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6"/>
      <c r="AP41" s="303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5"/>
      <c r="BF41" s="336"/>
      <c r="BG41" s="337"/>
      <c r="BH41" s="337"/>
      <c r="BI41" s="337"/>
      <c r="BJ41" s="337"/>
      <c r="BK41" s="337"/>
      <c r="BL41" s="337"/>
      <c r="BM41" s="337"/>
      <c r="BN41" s="337"/>
      <c r="BO41" s="337"/>
      <c r="BP41" s="338"/>
      <c r="BQ41" s="336"/>
      <c r="BR41" s="337"/>
      <c r="BS41" s="337"/>
      <c r="BT41" s="337"/>
      <c r="BU41" s="337"/>
      <c r="BV41" s="337"/>
      <c r="BW41" s="337"/>
      <c r="BX41" s="337"/>
      <c r="BY41" s="337"/>
      <c r="BZ41" s="337"/>
      <c r="CA41" s="338"/>
      <c r="CB41" s="336"/>
      <c r="CC41" s="337"/>
      <c r="CD41" s="337"/>
      <c r="CE41" s="337"/>
      <c r="CF41" s="337"/>
      <c r="CG41" s="337"/>
      <c r="CH41" s="337"/>
      <c r="CI41" s="337"/>
      <c r="CJ41" s="337"/>
      <c r="CK41" s="337"/>
      <c r="CL41" s="338"/>
      <c r="CM41" s="336"/>
      <c r="CN41" s="337"/>
      <c r="CO41" s="337"/>
      <c r="CP41" s="337"/>
      <c r="CQ41" s="337"/>
      <c r="CR41" s="337"/>
      <c r="CS41" s="337"/>
      <c r="CT41" s="337"/>
      <c r="CU41" s="337"/>
      <c r="CV41" s="337"/>
      <c r="CW41" s="338"/>
      <c r="CX41" s="336"/>
      <c r="CY41" s="337"/>
      <c r="CZ41" s="337"/>
      <c r="DA41" s="337"/>
      <c r="DB41" s="337"/>
      <c r="DC41" s="337"/>
      <c r="DD41" s="337"/>
      <c r="DE41" s="337"/>
      <c r="DF41" s="337"/>
      <c r="DG41" s="337"/>
      <c r="DH41" s="338"/>
      <c r="DI41" s="336"/>
      <c r="DJ41" s="337"/>
      <c r="DK41" s="337"/>
      <c r="DL41" s="337"/>
      <c r="DM41" s="337"/>
      <c r="DN41" s="337"/>
      <c r="DO41" s="337"/>
      <c r="DP41" s="337"/>
      <c r="DQ41" s="337"/>
      <c r="DR41" s="337"/>
      <c r="DS41" s="338"/>
      <c r="DT41" s="336"/>
      <c r="DU41" s="337"/>
      <c r="DV41" s="337"/>
      <c r="DW41" s="337"/>
      <c r="DX41" s="337"/>
      <c r="DY41" s="337"/>
      <c r="DZ41" s="337"/>
      <c r="EA41" s="337"/>
      <c r="EB41" s="337"/>
      <c r="EC41" s="337"/>
      <c r="ED41" s="338"/>
      <c r="EE41" s="336"/>
      <c r="EF41" s="337"/>
      <c r="EG41" s="337"/>
      <c r="EH41" s="337"/>
      <c r="EI41" s="337"/>
      <c r="EJ41" s="337"/>
      <c r="EK41" s="337"/>
      <c r="EL41" s="337"/>
      <c r="EM41" s="337"/>
      <c r="EN41" s="337"/>
      <c r="EO41" s="338"/>
      <c r="EP41" s="336"/>
      <c r="EQ41" s="337"/>
      <c r="ER41" s="337"/>
      <c r="ES41" s="337"/>
      <c r="ET41" s="337"/>
      <c r="EU41" s="337"/>
      <c r="EV41" s="337"/>
      <c r="EW41" s="337"/>
      <c r="EX41" s="337"/>
      <c r="EY41" s="337"/>
      <c r="EZ41" s="338"/>
      <c r="FA41" s="336"/>
      <c r="FB41" s="337"/>
      <c r="FC41" s="337"/>
      <c r="FD41" s="337"/>
      <c r="FE41" s="337"/>
      <c r="FF41" s="337"/>
      <c r="FG41" s="337"/>
      <c r="FH41" s="337"/>
      <c r="FI41" s="337"/>
      <c r="FJ41" s="337"/>
      <c r="FK41" s="338"/>
      <c r="FL41" s="336"/>
      <c r="FM41" s="337"/>
      <c r="FN41" s="337"/>
      <c r="FO41" s="337"/>
      <c r="FP41" s="337"/>
      <c r="FQ41" s="337"/>
      <c r="FR41" s="337"/>
      <c r="FS41" s="337"/>
      <c r="FT41" s="337"/>
      <c r="FU41" s="337"/>
      <c r="FV41" s="338"/>
      <c r="FW41" s="336"/>
      <c r="FX41" s="337"/>
      <c r="FY41" s="337"/>
      <c r="FZ41" s="337"/>
      <c r="GA41" s="337"/>
      <c r="GB41" s="337"/>
      <c r="GC41" s="337"/>
      <c r="GD41" s="337"/>
      <c r="GE41" s="337"/>
      <c r="GF41" s="337"/>
      <c r="GG41" s="338"/>
      <c r="GH41" s="336"/>
      <c r="GI41" s="337"/>
      <c r="GJ41" s="337"/>
      <c r="GK41" s="337"/>
      <c r="GL41" s="337"/>
      <c r="GM41" s="337"/>
      <c r="GN41" s="337"/>
      <c r="GO41" s="337"/>
      <c r="GP41" s="337"/>
      <c r="GQ41" s="337"/>
      <c r="GR41" s="338"/>
      <c r="GS41" s="336"/>
      <c r="GT41" s="337"/>
      <c r="GU41" s="337"/>
      <c r="GV41" s="337"/>
      <c r="GW41" s="337"/>
      <c r="GX41" s="337"/>
      <c r="GY41" s="337"/>
      <c r="GZ41" s="337"/>
      <c r="HA41" s="337"/>
      <c r="HB41" s="337"/>
      <c r="HC41" s="338"/>
    </row>
    <row r="42" spans="1:211" ht="15.75">
      <c r="A42" s="303"/>
      <c r="B42" s="304"/>
      <c r="C42" s="304"/>
      <c r="D42" s="304"/>
      <c r="E42" s="304"/>
      <c r="F42" s="304"/>
      <c r="G42" s="304"/>
      <c r="H42" s="305"/>
      <c r="I42" s="274" t="s">
        <v>174</v>
      </c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6"/>
      <c r="AP42" s="303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5"/>
      <c r="BF42" s="336"/>
      <c r="BG42" s="337"/>
      <c r="BH42" s="337"/>
      <c r="BI42" s="337"/>
      <c r="BJ42" s="337"/>
      <c r="BK42" s="337"/>
      <c r="BL42" s="337"/>
      <c r="BM42" s="337"/>
      <c r="BN42" s="337"/>
      <c r="BO42" s="337"/>
      <c r="BP42" s="338"/>
      <c r="BQ42" s="336"/>
      <c r="BR42" s="337"/>
      <c r="BS42" s="337"/>
      <c r="BT42" s="337"/>
      <c r="BU42" s="337"/>
      <c r="BV42" s="337"/>
      <c r="BW42" s="337"/>
      <c r="BX42" s="337"/>
      <c r="BY42" s="337"/>
      <c r="BZ42" s="337"/>
      <c r="CA42" s="338"/>
      <c r="CB42" s="336"/>
      <c r="CC42" s="337"/>
      <c r="CD42" s="337"/>
      <c r="CE42" s="337"/>
      <c r="CF42" s="337"/>
      <c r="CG42" s="337"/>
      <c r="CH42" s="337"/>
      <c r="CI42" s="337"/>
      <c r="CJ42" s="337"/>
      <c r="CK42" s="337"/>
      <c r="CL42" s="338"/>
      <c r="CM42" s="336"/>
      <c r="CN42" s="337"/>
      <c r="CO42" s="337"/>
      <c r="CP42" s="337"/>
      <c r="CQ42" s="337"/>
      <c r="CR42" s="337"/>
      <c r="CS42" s="337"/>
      <c r="CT42" s="337"/>
      <c r="CU42" s="337"/>
      <c r="CV42" s="337"/>
      <c r="CW42" s="338"/>
      <c r="CX42" s="336"/>
      <c r="CY42" s="337"/>
      <c r="CZ42" s="337"/>
      <c r="DA42" s="337"/>
      <c r="DB42" s="337"/>
      <c r="DC42" s="337"/>
      <c r="DD42" s="337"/>
      <c r="DE42" s="337"/>
      <c r="DF42" s="337"/>
      <c r="DG42" s="337"/>
      <c r="DH42" s="338"/>
      <c r="DI42" s="336"/>
      <c r="DJ42" s="337"/>
      <c r="DK42" s="337"/>
      <c r="DL42" s="337"/>
      <c r="DM42" s="337"/>
      <c r="DN42" s="337"/>
      <c r="DO42" s="337"/>
      <c r="DP42" s="337"/>
      <c r="DQ42" s="337"/>
      <c r="DR42" s="337"/>
      <c r="DS42" s="338"/>
      <c r="DT42" s="336"/>
      <c r="DU42" s="337"/>
      <c r="DV42" s="337"/>
      <c r="DW42" s="337"/>
      <c r="DX42" s="337"/>
      <c r="DY42" s="337"/>
      <c r="DZ42" s="337"/>
      <c r="EA42" s="337"/>
      <c r="EB42" s="337"/>
      <c r="EC42" s="337"/>
      <c r="ED42" s="338"/>
      <c r="EE42" s="336"/>
      <c r="EF42" s="337"/>
      <c r="EG42" s="337"/>
      <c r="EH42" s="337"/>
      <c r="EI42" s="337"/>
      <c r="EJ42" s="337"/>
      <c r="EK42" s="337"/>
      <c r="EL42" s="337"/>
      <c r="EM42" s="337"/>
      <c r="EN42" s="337"/>
      <c r="EO42" s="338"/>
      <c r="EP42" s="336"/>
      <c r="EQ42" s="337"/>
      <c r="ER42" s="337"/>
      <c r="ES42" s="337"/>
      <c r="ET42" s="337"/>
      <c r="EU42" s="337"/>
      <c r="EV42" s="337"/>
      <c r="EW42" s="337"/>
      <c r="EX42" s="337"/>
      <c r="EY42" s="337"/>
      <c r="EZ42" s="338"/>
      <c r="FA42" s="336"/>
      <c r="FB42" s="337"/>
      <c r="FC42" s="337"/>
      <c r="FD42" s="337"/>
      <c r="FE42" s="337"/>
      <c r="FF42" s="337"/>
      <c r="FG42" s="337"/>
      <c r="FH42" s="337"/>
      <c r="FI42" s="337"/>
      <c r="FJ42" s="337"/>
      <c r="FK42" s="338"/>
      <c r="FL42" s="336"/>
      <c r="FM42" s="337"/>
      <c r="FN42" s="337"/>
      <c r="FO42" s="337"/>
      <c r="FP42" s="337"/>
      <c r="FQ42" s="337"/>
      <c r="FR42" s="337"/>
      <c r="FS42" s="337"/>
      <c r="FT42" s="337"/>
      <c r="FU42" s="337"/>
      <c r="FV42" s="338"/>
      <c r="FW42" s="336"/>
      <c r="FX42" s="337"/>
      <c r="FY42" s="337"/>
      <c r="FZ42" s="337"/>
      <c r="GA42" s="337"/>
      <c r="GB42" s="337"/>
      <c r="GC42" s="337"/>
      <c r="GD42" s="337"/>
      <c r="GE42" s="337"/>
      <c r="GF42" s="337"/>
      <c r="GG42" s="338"/>
      <c r="GH42" s="336"/>
      <c r="GI42" s="337"/>
      <c r="GJ42" s="337"/>
      <c r="GK42" s="337"/>
      <c r="GL42" s="337"/>
      <c r="GM42" s="337"/>
      <c r="GN42" s="337"/>
      <c r="GO42" s="337"/>
      <c r="GP42" s="337"/>
      <c r="GQ42" s="337"/>
      <c r="GR42" s="338"/>
      <c r="GS42" s="336"/>
      <c r="GT42" s="337"/>
      <c r="GU42" s="337"/>
      <c r="GV42" s="337"/>
      <c r="GW42" s="337"/>
      <c r="GX42" s="337"/>
      <c r="GY42" s="337"/>
      <c r="GZ42" s="337"/>
      <c r="HA42" s="337"/>
      <c r="HB42" s="337"/>
      <c r="HC42" s="338"/>
    </row>
    <row r="43" spans="1:211" ht="15.75">
      <c r="A43" s="303"/>
      <c r="B43" s="304"/>
      <c r="C43" s="304"/>
      <c r="D43" s="304"/>
      <c r="E43" s="304"/>
      <c r="F43" s="304"/>
      <c r="G43" s="304"/>
      <c r="H43" s="305"/>
      <c r="I43" s="274" t="s">
        <v>175</v>
      </c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6"/>
      <c r="AP43" s="303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5"/>
      <c r="BF43" s="336"/>
      <c r="BG43" s="337"/>
      <c r="BH43" s="337"/>
      <c r="BI43" s="337"/>
      <c r="BJ43" s="337"/>
      <c r="BK43" s="337"/>
      <c r="BL43" s="337"/>
      <c r="BM43" s="337"/>
      <c r="BN43" s="337"/>
      <c r="BO43" s="337"/>
      <c r="BP43" s="338"/>
      <c r="BQ43" s="336"/>
      <c r="BR43" s="337"/>
      <c r="BS43" s="337"/>
      <c r="BT43" s="337"/>
      <c r="BU43" s="337"/>
      <c r="BV43" s="337"/>
      <c r="BW43" s="337"/>
      <c r="BX43" s="337"/>
      <c r="BY43" s="337"/>
      <c r="BZ43" s="337"/>
      <c r="CA43" s="338"/>
      <c r="CB43" s="336"/>
      <c r="CC43" s="337"/>
      <c r="CD43" s="337"/>
      <c r="CE43" s="337"/>
      <c r="CF43" s="337"/>
      <c r="CG43" s="337"/>
      <c r="CH43" s="337"/>
      <c r="CI43" s="337"/>
      <c r="CJ43" s="337"/>
      <c r="CK43" s="337"/>
      <c r="CL43" s="338"/>
      <c r="CM43" s="336"/>
      <c r="CN43" s="337"/>
      <c r="CO43" s="337"/>
      <c r="CP43" s="337"/>
      <c r="CQ43" s="337"/>
      <c r="CR43" s="337"/>
      <c r="CS43" s="337"/>
      <c r="CT43" s="337"/>
      <c r="CU43" s="337"/>
      <c r="CV43" s="337"/>
      <c r="CW43" s="338"/>
      <c r="CX43" s="336"/>
      <c r="CY43" s="337"/>
      <c r="CZ43" s="337"/>
      <c r="DA43" s="337"/>
      <c r="DB43" s="337"/>
      <c r="DC43" s="337"/>
      <c r="DD43" s="337"/>
      <c r="DE43" s="337"/>
      <c r="DF43" s="337"/>
      <c r="DG43" s="337"/>
      <c r="DH43" s="338"/>
      <c r="DI43" s="336"/>
      <c r="DJ43" s="337"/>
      <c r="DK43" s="337"/>
      <c r="DL43" s="337"/>
      <c r="DM43" s="337"/>
      <c r="DN43" s="337"/>
      <c r="DO43" s="337"/>
      <c r="DP43" s="337"/>
      <c r="DQ43" s="337"/>
      <c r="DR43" s="337"/>
      <c r="DS43" s="338"/>
      <c r="DT43" s="336"/>
      <c r="DU43" s="337"/>
      <c r="DV43" s="337"/>
      <c r="DW43" s="337"/>
      <c r="DX43" s="337"/>
      <c r="DY43" s="337"/>
      <c r="DZ43" s="337"/>
      <c r="EA43" s="337"/>
      <c r="EB43" s="337"/>
      <c r="EC43" s="337"/>
      <c r="ED43" s="338"/>
      <c r="EE43" s="336"/>
      <c r="EF43" s="337"/>
      <c r="EG43" s="337"/>
      <c r="EH43" s="337"/>
      <c r="EI43" s="337"/>
      <c r="EJ43" s="337"/>
      <c r="EK43" s="337"/>
      <c r="EL43" s="337"/>
      <c r="EM43" s="337"/>
      <c r="EN43" s="337"/>
      <c r="EO43" s="338"/>
      <c r="EP43" s="336"/>
      <c r="EQ43" s="337"/>
      <c r="ER43" s="337"/>
      <c r="ES43" s="337"/>
      <c r="ET43" s="337"/>
      <c r="EU43" s="337"/>
      <c r="EV43" s="337"/>
      <c r="EW43" s="337"/>
      <c r="EX43" s="337"/>
      <c r="EY43" s="337"/>
      <c r="EZ43" s="338"/>
      <c r="FA43" s="336"/>
      <c r="FB43" s="337"/>
      <c r="FC43" s="337"/>
      <c r="FD43" s="337"/>
      <c r="FE43" s="337"/>
      <c r="FF43" s="337"/>
      <c r="FG43" s="337"/>
      <c r="FH43" s="337"/>
      <c r="FI43" s="337"/>
      <c r="FJ43" s="337"/>
      <c r="FK43" s="338"/>
      <c r="FL43" s="336"/>
      <c r="FM43" s="337"/>
      <c r="FN43" s="337"/>
      <c r="FO43" s="337"/>
      <c r="FP43" s="337"/>
      <c r="FQ43" s="337"/>
      <c r="FR43" s="337"/>
      <c r="FS43" s="337"/>
      <c r="FT43" s="337"/>
      <c r="FU43" s="337"/>
      <c r="FV43" s="338"/>
      <c r="FW43" s="336"/>
      <c r="FX43" s="337"/>
      <c r="FY43" s="337"/>
      <c r="FZ43" s="337"/>
      <c r="GA43" s="337"/>
      <c r="GB43" s="337"/>
      <c r="GC43" s="337"/>
      <c r="GD43" s="337"/>
      <c r="GE43" s="337"/>
      <c r="GF43" s="337"/>
      <c r="GG43" s="338"/>
      <c r="GH43" s="336"/>
      <c r="GI43" s="337"/>
      <c r="GJ43" s="337"/>
      <c r="GK43" s="337"/>
      <c r="GL43" s="337"/>
      <c r="GM43" s="337"/>
      <c r="GN43" s="337"/>
      <c r="GO43" s="337"/>
      <c r="GP43" s="337"/>
      <c r="GQ43" s="337"/>
      <c r="GR43" s="338"/>
      <c r="GS43" s="336"/>
      <c r="GT43" s="337"/>
      <c r="GU43" s="337"/>
      <c r="GV43" s="337"/>
      <c r="GW43" s="337"/>
      <c r="GX43" s="337"/>
      <c r="GY43" s="337"/>
      <c r="GZ43" s="337"/>
      <c r="HA43" s="337"/>
      <c r="HB43" s="337"/>
      <c r="HC43" s="338"/>
    </row>
    <row r="44" spans="1:211" ht="15.75">
      <c r="A44" s="303"/>
      <c r="B44" s="304"/>
      <c r="C44" s="304"/>
      <c r="D44" s="304"/>
      <c r="E44" s="304"/>
      <c r="F44" s="304"/>
      <c r="G44" s="304"/>
      <c r="H44" s="305"/>
      <c r="I44" s="274" t="s">
        <v>176</v>
      </c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6"/>
      <c r="AP44" s="303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5"/>
      <c r="BF44" s="336"/>
      <c r="BG44" s="337"/>
      <c r="BH44" s="337"/>
      <c r="BI44" s="337"/>
      <c r="BJ44" s="337"/>
      <c r="BK44" s="337"/>
      <c r="BL44" s="337"/>
      <c r="BM44" s="337"/>
      <c r="BN44" s="337"/>
      <c r="BO44" s="337"/>
      <c r="BP44" s="338"/>
      <c r="BQ44" s="336"/>
      <c r="BR44" s="337"/>
      <c r="BS44" s="337"/>
      <c r="BT44" s="337"/>
      <c r="BU44" s="337"/>
      <c r="BV44" s="337"/>
      <c r="BW44" s="337"/>
      <c r="BX44" s="337"/>
      <c r="BY44" s="337"/>
      <c r="BZ44" s="337"/>
      <c r="CA44" s="338"/>
      <c r="CB44" s="336"/>
      <c r="CC44" s="337"/>
      <c r="CD44" s="337"/>
      <c r="CE44" s="337"/>
      <c r="CF44" s="337"/>
      <c r="CG44" s="337"/>
      <c r="CH44" s="337"/>
      <c r="CI44" s="337"/>
      <c r="CJ44" s="337"/>
      <c r="CK44" s="337"/>
      <c r="CL44" s="338"/>
      <c r="CM44" s="336"/>
      <c r="CN44" s="337"/>
      <c r="CO44" s="337"/>
      <c r="CP44" s="337"/>
      <c r="CQ44" s="337"/>
      <c r="CR44" s="337"/>
      <c r="CS44" s="337"/>
      <c r="CT44" s="337"/>
      <c r="CU44" s="337"/>
      <c r="CV44" s="337"/>
      <c r="CW44" s="338"/>
      <c r="CX44" s="336"/>
      <c r="CY44" s="337"/>
      <c r="CZ44" s="337"/>
      <c r="DA44" s="337"/>
      <c r="DB44" s="337"/>
      <c r="DC44" s="337"/>
      <c r="DD44" s="337"/>
      <c r="DE44" s="337"/>
      <c r="DF44" s="337"/>
      <c r="DG44" s="337"/>
      <c r="DH44" s="338"/>
      <c r="DI44" s="336"/>
      <c r="DJ44" s="337"/>
      <c r="DK44" s="337"/>
      <c r="DL44" s="337"/>
      <c r="DM44" s="337"/>
      <c r="DN44" s="337"/>
      <c r="DO44" s="337"/>
      <c r="DP44" s="337"/>
      <c r="DQ44" s="337"/>
      <c r="DR44" s="337"/>
      <c r="DS44" s="338"/>
      <c r="DT44" s="336"/>
      <c r="DU44" s="337"/>
      <c r="DV44" s="337"/>
      <c r="DW44" s="337"/>
      <c r="DX44" s="337"/>
      <c r="DY44" s="337"/>
      <c r="DZ44" s="337"/>
      <c r="EA44" s="337"/>
      <c r="EB44" s="337"/>
      <c r="EC44" s="337"/>
      <c r="ED44" s="338"/>
      <c r="EE44" s="336"/>
      <c r="EF44" s="337"/>
      <c r="EG44" s="337"/>
      <c r="EH44" s="337"/>
      <c r="EI44" s="337"/>
      <c r="EJ44" s="337"/>
      <c r="EK44" s="337"/>
      <c r="EL44" s="337"/>
      <c r="EM44" s="337"/>
      <c r="EN44" s="337"/>
      <c r="EO44" s="338"/>
      <c r="EP44" s="336"/>
      <c r="EQ44" s="337"/>
      <c r="ER44" s="337"/>
      <c r="ES44" s="337"/>
      <c r="ET44" s="337"/>
      <c r="EU44" s="337"/>
      <c r="EV44" s="337"/>
      <c r="EW44" s="337"/>
      <c r="EX44" s="337"/>
      <c r="EY44" s="337"/>
      <c r="EZ44" s="338"/>
      <c r="FA44" s="336"/>
      <c r="FB44" s="337"/>
      <c r="FC44" s="337"/>
      <c r="FD44" s="337"/>
      <c r="FE44" s="337"/>
      <c r="FF44" s="337"/>
      <c r="FG44" s="337"/>
      <c r="FH44" s="337"/>
      <c r="FI44" s="337"/>
      <c r="FJ44" s="337"/>
      <c r="FK44" s="338"/>
      <c r="FL44" s="336"/>
      <c r="FM44" s="337"/>
      <c r="FN44" s="337"/>
      <c r="FO44" s="337"/>
      <c r="FP44" s="337"/>
      <c r="FQ44" s="337"/>
      <c r="FR44" s="337"/>
      <c r="FS44" s="337"/>
      <c r="FT44" s="337"/>
      <c r="FU44" s="337"/>
      <c r="FV44" s="338"/>
      <c r="FW44" s="336"/>
      <c r="FX44" s="337"/>
      <c r="FY44" s="337"/>
      <c r="FZ44" s="337"/>
      <c r="GA44" s="337"/>
      <c r="GB44" s="337"/>
      <c r="GC44" s="337"/>
      <c r="GD44" s="337"/>
      <c r="GE44" s="337"/>
      <c r="GF44" s="337"/>
      <c r="GG44" s="338"/>
      <c r="GH44" s="336"/>
      <c r="GI44" s="337"/>
      <c r="GJ44" s="337"/>
      <c r="GK44" s="337"/>
      <c r="GL44" s="337"/>
      <c r="GM44" s="337"/>
      <c r="GN44" s="337"/>
      <c r="GO44" s="337"/>
      <c r="GP44" s="337"/>
      <c r="GQ44" s="337"/>
      <c r="GR44" s="338"/>
      <c r="GS44" s="336"/>
      <c r="GT44" s="337"/>
      <c r="GU44" s="337"/>
      <c r="GV44" s="337"/>
      <c r="GW44" s="337"/>
      <c r="GX44" s="337"/>
      <c r="GY44" s="337"/>
      <c r="GZ44" s="337"/>
      <c r="HA44" s="337"/>
      <c r="HB44" s="337"/>
      <c r="HC44" s="338"/>
    </row>
    <row r="45" spans="1:211" ht="15.75">
      <c r="A45" s="303"/>
      <c r="B45" s="304"/>
      <c r="C45" s="304"/>
      <c r="D45" s="304"/>
      <c r="E45" s="304"/>
      <c r="F45" s="304"/>
      <c r="G45" s="304"/>
      <c r="H45" s="305"/>
      <c r="I45" s="274" t="s">
        <v>177</v>
      </c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6"/>
      <c r="AP45" s="303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5"/>
      <c r="BF45" s="336"/>
      <c r="BG45" s="337"/>
      <c r="BH45" s="337"/>
      <c r="BI45" s="337"/>
      <c r="BJ45" s="337"/>
      <c r="BK45" s="337"/>
      <c r="BL45" s="337"/>
      <c r="BM45" s="337"/>
      <c r="BN45" s="337"/>
      <c r="BO45" s="337"/>
      <c r="BP45" s="338"/>
      <c r="BQ45" s="336"/>
      <c r="BR45" s="337"/>
      <c r="BS45" s="337"/>
      <c r="BT45" s="337"/>
      <c r="BU45" s="337"/>
      <c r="BV45" s="337"/>
      <c r="BW45" s="337"/>
      <c r="BX45" s="337"/>
      <c r="BY45" s="337"/>
      <c r="BZ45" s="337"/>
      <c r="CA45" s="338"/>
      <c r="CB45" s="336"/>
      <c r="CC45" s="337"/>
      <c r="CD45" s="337"/>
      <c r="CE45" s="337"/>
      <c r="CF45" s="337"/>
      <c r="CG45" s="337"/>
      <c r="CH45" s="337"/>
      <c r="CI45" s="337"/>
      <c r="CJ45" s="337"/>
      <c r="CK45" s="337"/>
      <c r="CL45" s="338"/>
      <c r="CM45" s="336"/>
      <c r="CN45" s="337"/>
      <c r="CO45" s="337"/>
      <c r="CP45" s="337"/>
      <c r="CQ45" s="337"/>
      <c r="CR45" s="337"/>
      <c r="CS45" s="337"/>
      <c r="CT45" s="337"/>
      <c r="CU45" s="337"/>
      <c r="CV45" s="337"/>
      <c r="CW45" s="338"/>
      <c r="CX45" s="336"/>
      <c r="CY45" s="337"/>
      <c r="CZ45" s="337"/>
      <c r="DA45" s="337"/>
      <c r="DB45" s="337"/>
      <c r="DC45" s="337"/>
      <c r="DD45" s="337"/>
      <c r="DE45" s="337"/>
      <c r="DF45" s="337"/>
      <c r="DG45" s="337"/>
      <c r="DH45" s="338"/>
      <c r="DI45" s="336"/>
      <c r="DJ45" s="337"/>
      <c r="DK45" s="337"/>
      <c r="DL45" s="337"/>
      <c r="DM45" s="337"/>
      <c r="DN45" s="337"/>
      <c r="DO45" s="337"/>
      <c r="DP45" s="337"/>
      <c r="DQ45" s="337"/>
      <c r="DR45" s="337"/>
      <c r="DS45" s="338"/>
      <c r="DT45" s="336"/>
      <c r="DU45" s="337"/>
      <c r="DV45" s="337"/>
      <c r="DW45" s="337"/>
      <c r="DX45" s="337"/>
      <c r="DY45" s="337"/>
      <c r="DZ45" s="337"/>
      <c r="EA45" s="337"/>
      <c r="EB45" s="337"/>
      <c r="EC45" s="337"/>
      <c r="ED45" s="338"/>
      <c r="EE45" s="336"/>
      <c r="EF45" s="337"/>
      <c r="EG45" s="337"/>
      <c r="EH45" s="337"/>
      <c r="EI45" s="337"/>
      <c r="EJ45" s="337"/>
      <c r="EK45" s="337"/>
      <c r="EL45" s="337"/>
      <c r="EM45" s="337"/>
      <c r="EN45" s="337"/>
      <c r="EO45" s="338"/>
      <c r="EP45" s="336"/>
      <c r="EQ45" s="337"/>
      <c r="ER45" s="337"/>
      <c r="ES45" s="337"/>
      <c r="ET45" s="337"/>
      <c r="EU45" s="337"/>
      <c r="EV45" s="337"/>
      <c r="EW45" s="337"/>
      <c r="EX45" s="337"/>
      <c r="EY45" s="337"/>
      <c r="EZ45" s="338"/>
      <c r="FA45" s="336"/>
      <c r="FB45" s="337"/>
      <c r="FC45" s="337"/>
      <c r="FD45" s="337"/>
      <c r="FE45" s="337"/>
      <c r="FF45" s="337"/>
      <c r="FG45" s="337"/>
      <c r="FH45" s="337"/>
      <c r="FI45" s="337"/>
      <c r="FJ45" s="337"/>
      <c r="FK45" s="338"/>
      <c r="FL45" s="336"/>
      <c r="FM45" s="337"/>
      <c r="FN45" s="337"/>
      <c r="FO45" s="337"/>
      <c r="FP45" s="337"/>
      <c r="FQ45" s="337"/>
      <c r="FR45" s="337"/>
      <c r="FS45" s="337"/>
      <c r="FT45" s="337"/>
      <c r="FU45" s="337"/>
      <c r="FV45" s="338"/>
      <c r="FW45" s="336"/>
      <c r="FX45" s="337"/>
      <c r="FY45" s="337"/>
      <c r="FZ45" s="337"/>
      <c r="GA45" s="337"/>
      <c r="GB45" s="337"/>
      <c r="GC45" s="337"/>
      <c r="GD45" s="337"/>
      <c r="GE45" s="337"/>
      <c r="GF45" s="337"/>
      <c r="GG45" s="338"/>
      <c r="GH45" s="336"/>
      <c r="GI45" s="337"/>
      <c r="GJ45" s="337"/>
      <c r="GK45" s="337"/>
      <c r="GL45" s="337"/>
      <c r="GM45" s="337"/>
      <c r="GN45" s="337"/>
      <c r="GO45" s="337"/>
      <c r="GP45" s="337"/>
      <c r="GQ45" s="337"/>
      <c r="GR45" s="338"/>
      <c r="GS45" s="336"/>
      <c r="GT45" s="337"/>
      <c r="GU45" s="337"/>
      <c r="GV45" s="337"/>
      <c r="GW45" s="337"/>
      <c r="GX45" s="337"/>
      <c r="GY45" s="337"/>
      <c r="GZ45" s="337"/>
      <c r="HA45" s="337"/>
      <c r="HB45" s="337"/>
      <c r="HC45" s="338"/>
    </row>
    <row r="46" spans="1:211" ht="15.75">
      <c r="A46" s="303"/>
      <c r="B46" s="304"/>
      <c r="C46" s="304"/>
      <c r="D46" s="304"/>
      <c r="E46" s="304"/>
      <c r="F46" s="304"/>
      <c r="G46" s="304"/>
      <c r="H46" s="305"/>
      <c r="I46" s="274" t="s">
        <v>178</v>
      </c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6"/>
      <c r="AP46" s="303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5"/>
      <c r="BF46" s="336"/>
      <c r="BG46" s="337"/>
      <c r="BH46" s="337"/>
      <c r="BI46" s="337"/>
      <c r="BJ46" s="337"/>
      <c r="BK46" s="337"/>
      <c r="BL46" s="337"/>
      <c r="BM46" s="337"/>
      <c r="BN46" s="337"/>
      <c r="BO46" s="337"/>
      <c r="BP46" s="338"/>
      <c r="BQ46" s="336"/>
      <c r="BR46" s="337"/>
      <c r="BS46" s="337"/>
      <c r="BT46" s="337"/>
      <c r="BU46" s="337"/>
      <c r="BV46" s="337"/>
      <c r="BW46" s="337"/>
      <c r="BX46" s="337"/>
      <c r="BY46" s="337"/>
      <c r="BZ46" s="337"/>
      <c r="CA46" s="338"/>
      <c r="CB46" s="336"/>
      <c r="CC46" s="337"/>
      <c r="CD46" s="337"/>
      <c r="CE46" s="337"/>
      <c r="CF46" s="337"/>
      <c r="CG46" s="337"/>
      <c r="CH46" s="337"/>
      <c r="CI46" s="337"/>
      <c r="CJ46" s="337"/>
      <c r="CK46" s="337"/>
      <c r="CL46" s="338"/>
      <c r="CM46" s="336"/>
      <c r="CN46" s="337"/>
      <c r="CO46" s="337"/>
      <c r="CP46" s="337"/>
      <c r="CQ46" s="337"/>
      <c r="CR46" s="337"/>
      <c r="CS46" s="337"/>
      <c r="CT46" s="337"/>
      <c r="CU46" s="337"/>
      <c r="CV46" s="337"/>
      <c r="CW46" s="338"/>
      <c r="CX46" s="336"/>
      <c r="CY46" s="337"/>
      <c r="CZ46" s="337"/>
      <c r="DA46" s="337"/>
      <c r="DB46" s="337"/>
      <c r="DC46" s="337"/>
      <c r="DD46" s="337"/>
      <c r="DE46" s="337"/>
      <c r="DF46" s="337"/>
      <c r="DG46" s="337"/>
      <c r="DH46" s="338"/>
      <c r="DI46" s="336"/>
      <c r="DJ46" s="337"/>
      <c r="DK46" s="337"/>
      <c r="DL46" s="337"/>
      <c r="DM46" s="337"/>
      <c r="DN46" s="337"/>
      <c r="DO46" s="337"/>
      <c r="DP46" s="337"/>
      <c r="DQ46" s="337"/>
      <c r="DR46" s="337"/>
      <c r="DS46" s="338"/>
      <c r="DT46" s="336"/>
      <c r="DU46" s="337"/>
      <c r="DV46" s="337"/>
      <c r="DW46" s="337"/>
      <c r="DX46" s="337"/>
      <c r="DY46" s="337"/>
      <c r="DZ46" s="337"/>
      <c r="EA46" s="337"/>
      <c r="EB46" s="337"/>
      <c r="EC46" s="337"/>
      <c r="ED46" s="338"/>
      <c r="EE46" s="336"/>
      <c r="EF46" s="337"/>
      <c r="EG46" s="337"/>
      <c r="EH46" s="337"/>
      <c r="EI46" s="337"/>
      <c r="EJ46" s="337"/>
      <c r="EK46" s="337"/>
      <c r="EL46" s="337"/>
      <c r="EM46" s="337"/>
      <c r="EN46" s="337"/>
      <c r="EO46" s="338"/>
      <c r="EP46" s="336"/>
      <c r="EQ46" s="337"/>
      <c r="ER46" s="337"/>
      <c r="ES46" s="337"/>
      <c r="ET46" s="337"/>
      <c r="EU46" s="337"/>
      <c r="EV46" s="337"/>
      <c r="EW46" s="337"/>
      <c r="EX46" s="337"/>
      <c r="EY46" s="337"/>
      <c r="EZ46" s="338"/>
      <c r="FA46" s="336"/>
      <c r="FB46" s="337"/>
      <c r="FC46" s="337"/>
      <c r="FD46" s="337"/>
      <c r="FE46" s="337"/>
      <c r="FF46" s="337"/>
      <c r="FG46" s="337"/>
      <c r="FH46" s="337"/>
      <c r="FI46" s="337"/>
      <c r="FJ46" s="337"/>
      <c r="FK46" s="338"/>
      <c r="FL46" s="336"/>
      <c r="FM46" s="337"/>
      <c r="FN46" s="337"/>
      <c r="FO46" s="337"/>
      <c r="FP46" s="337"/>
      <c r="FQ46" s="337"/>
      <c r="FR46" s="337"/>
      <c r="FS46" s="337"/>
      <c r="FT46" s="337"/>
      <c r="FU46" s="337"/>
      <c r="FV46" s="338"/>
      <c r="FW46" s="336"/>
      <c r="FX46" s="337"/>
      <c r="FY46" s="337"/>
      <c r="FZ46" s="337"/>
      <c r="GA46" s="337"/>
      <c r="GB46" s="337"/>
      <c r="GC46" s="337"/>
      <c r="GD46" s="337"/>
      <c r="GE46" s="337"/>
      <c r="GF46" s="337"/>
      <c r="GG46" s="338"/>
      <c r="GH46" s="336"/>
      <c r="GI46" s="337"/>
      <c r="GJ46" s="337"/>
      <c r="GK46" s="337"/>
      <c r="GL46" s="337"/>
      <c r="GM46" s="337"/>
      <c r="GN46" s="337"/>
      <c r="GO46" s="337"/>
      <c r="GP46" s="337"/>
      <c r="GQ46" s="337"/>
      <c r="GR46" s="338"/>
      <c r="GS46" s="336"/>
      <c r="GT46" s="337"/>
      <c r="GU46" s="337"/>
      <c r="GV46" s="337"/>
      <c r="GW46" s="337"/>
      <c r="GX46" s="337"/>
      <c r="GY46" s="337"/>
      <c r="GZ46" s="337"/>
      <c r="HA46" s="337"/>
      <c r="HB46" s="337"/>
      <c r="HC46" s="338"/>
    </row>
    <row r="47" spans="1:211" ht="15.75">
      <c r="A47" s="303"/>
      <c r="B47" s="304"/>
      <c r="C47" s="304"/>
      <c r="D47" s="304"/>
      <c r="E47" s="304"/>
      <c r="F47" s="304"/>
      <c r="G47" s="304"/>
      <c r="H47" s="305"/>
      <c r="I47" s="274" t="s">
        <v>166</v>
      </c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6"/>
      <c r="AP47" s="303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5"/>
      <c r="BF47" s="336"/>
      <c r="BG47" s="337"/>
      <c r="BH47" s="337"/>
      <c r="BI47" s="337"/>
      <c r="BJ47" s="337"/>
      <c r="BK47" s="337"/>
      <c r="BL47" s="337"/>
      <c r="BM47" s="337"/>
      <c r="BN47" s="337"/>
      <c r="BO47" s="337"/>
      <c r="BP47" s="338"/>
      <c r="BQ47" s="336"/>
      <c r="BR47" s="337"/>
      <c r="BS47" s="337"/>
      <c r="BT47" s="337"/>
      <c r="BU47" s="337"/>
      <c r="BV47" s="337"/>
      <c r="BW47" s="337"/>
      <c r="BX47" s="337"/>
      <c r="BY47" s="337"/>
      <c r="BZ47" s="337"/>
      <c r="CA47" s="338"/>
      <c r="CB47" s="336"/>
      <c r="CC47" s="337"/>
      <c r="CD47" s="337"/>
      <c r="CE47" s="337"/>
      <c r="CF47" s="337"/>
      <c r="CG47" s="337"/>
      <c r="CH47" s="337"/>
      <c r="CI47" s="337"/>
      <c r="CJ47" s="337"/>
      <c r="CK47" s="337"/>
      <c r="CL47" s="338"/>
      <c r="CM47" s="336"/>
      <c r="CN47" s="337"/>
      <c r="CO47" s="337"/>
      <c r="CP47" s="337"/>
      <c r="CQ47" s="337"/>
      <c r="CR47" s="337"/>
      <c r="CS47" s="337"/>
      <c r="CT47" s="337"/>
      <c r="CU47" s="337"/>
      <c r="CV47" s="337"/>
      <c r="CW47" s="338"/>
      <c r="CX47" s="336"/>
      <c r="CY47" s="337"/>
      <c r="CZ47" s="337"/>
      <c r="DA47" s="337"/>
      <c r="DB47" s="337"/>
      <c r="DC47" s="337"/>
      <c r="DD47" s="337"/>
      <c r="DE47" s="337"/>
      <c r="DF47" s="337"/>
      <c r="DG47" s="337"/>
      <c r="DH47" s="338"/>
      <c r="DI47" s="336"/>
      <c r="DJ47" s="337"/>
      <c r="DK47" s="337"/>
      <c r="DL47" s="337"/>
      <c r="DM47" s="337"/>
      <c r="DN47" s="337"/>
      <c r="DO47" s="337"/>
      <c r="DP47" s="337"/>
      <c r="DQ47" s="337"/>
      <c r="DR47" s="337"/>
      <c r="DS47" s="338"/>
      <c r="DT47" s="336"/>
      <c r="DU47" s="337"/>
      <c r="DV47" s="337"/>
      <c r="DW47" s="337"/>
      <c r="DX47" s="337"/>
      <c r="DY47" s="337"/>
      <c r="DZ47" s="337"/>
      <c r="EA47" s="337"/>
      <c r="EB47" s="337"/>
      <c r="EC47" s="337"/>
      <c r="ED47" s="338"/>
      <c r="EE47" s="336"/>
      <c r="EF47" s="337"/>
      <c r="EG47" s="337"/>
      <c r="EH47" s="337"/>
      <c r="EI47" s="337"/>
      <c r="EJ47" s="337"/>
      <c r="EK47" s="337"/>
      <c r="EL47" s="337"/>
      <c r="EM47" s="337"/>
      <c r="EN47" s="337"/>
      <c r="EO47" s="338"/>
      <c r="EP47" s="336"/>
      <c r="EQ47" s="337"/>
      <c r="ER47" s="337"/>
      <c r="ES47" s="337"/>
      <c r="ET47" s="337"/>
      <c r="EU47" s="337"/>
      <c r="EV47" s="337"/>
      <c r="EW47" s="337"/>
      <c r="EX47" s="337"/>
      <c r="EY47" s="337"/>
      <c r="EZ47" s="338"/>
      <c r="FA47" s="336"/>
      <c r="FB47" s="337"/>
      <c r="FC47" s="337"/>
      <c r="FD47" s="337"/>
      <c r="FE47" s="337"/>
      <c r="FF47" s="337"/>
      <c r="FG47" s="337"/>
      <c r="FH47" s="337"/>
      <c r="FI47" s="337"/>
      <c r="FJ47" s="337"/>
      <c r="FK47" s="338"/>
      <c r="FL47" s="336"/>
      <c r="FM47" s="337"/>
      <c r="FN47" s="337"/>
      <c r="FO47" s="337"/>
      <c r="FP47" s="337"/>
      <c r="FQ47" s="337"/>
      <c r="FR47" s="337"/>
      <c r="FS47" s="337"/>
      <c r="FT47" s="337"/>
      <c r="FU47" s="337"/>
      <c r="FV47" s="338"/>
      <c r="FW47" s="336"/>
      <c r="FX47" s="337"/>
      <c r="FY47" s="337"/>
      <c r="FZ47" s="337"/>
      <c r="GA47" s="337"/>
      <c r="GB47" s="337"/>
      <c r="GC47" s="337"/>
      <c r="GD47" s="337"/>
      <c r="GE47" s="337"/>
      <c r="GF47" s="337"/>
      <c r="GG47" s="338"/>
      <c r="GH47" s="336"/>
      <c r="GI47" s="337"/>
      <c r="GJ47" s="337"/>
      <c r="GK47" s="337"/>
      <c r="GL47" s="337"/>
      <c r="GM47" s="337"/>
      <c r="GN47" s="337"/>
      <c r="GO47" s="337"/>
      <c r="GP47" s="337"/>
      <c r="GQ47" s="337"/>
      <c r="GR47" s="338"/>
      <c r="GS47" s="336"/>
      <c r="GT47" s="337"/>
      <c r="GU47" s="337"/>
      <c r="GV47" s="337"/>
      <c r="GW47" s="337"/>
      <c r="GX47" s="337"/>
      <c r="GY47" s="337"/>
      <c r="GZ47" s="337"/>
      <c r="HA47" s="337"/>
      <c r="HB47" s="337"/>
      <c r="HC47" s="338"/>
    </row>
    <row r="48" spans="1:211" ht="15.75">
      <c r="A48" s="303"/>
      <c r="B48" s="304"/>
      <c r="C48" s="304"/>
      <c r="D48" s="304"/>
      <c r="E48" s="304"/>
      <c r="F48" s="304"/>
      <c r="G48" s="304"/>
      <c r="H48" s="305"/>
      <c r="I48" s="274" t="s">
        <v>167</v>
      </c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6"/>
      <c r="AP48" s="303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5"/>
      <c r="BF48" s="336"/>
      <c r="BG48" s="337"/>
      <c r="BH48" s="337"/>
      <c r="BI48" s="337"/>
      <c r="BJ48" s="337"/>
      <c r="BK48" s="337"/>
      <c r="BL48" s="337"/>
      <c r="BM48" s="337"/>
      <c r="BN48" s="337"/>
      <c r="BO48" s="337"/>
      <c r="BP48" s="338"/>
      <c r="BQ48" s="336"/>
      <c r="BR48" s="337"/>
      <c r="BS48" s="337"/>
      <c r="BT48" s="337"/>
      <c r="BU48" s="337"/>
      <c r="BV48" s="337"/>
      <c r="BW48" s="337"/>
      <c r="BX48" s="337"/>
      <c r="BY48" s="337"/>
      <c r="BZ48" s="337"/>
      <c r="CA48" s="338"/>
      <c r="CB48" s="336"/>
      <c r="CC48" s="337"/>
      <c r="CD48" s="337"/>
      <c r="CE48" s="337"/>
      <c r="CF48" s="337"/>
      <c r="CG48" s="337"/>
      <c r="CH48" s="337"/>
      <c r="CI48" s="337"/>
      <c r="CJ48" s="337"/>
      <c r="CK48" s="337"/>
      <c r="CL48" s="338"/>
      <c r="CM48" s="336"/>
      <c r="CN48" s="337"/>
      <c r="CO48" s="337"/>
      <c r="CP48" s="337"/>
      <c r="CQ48" s="337"/>
      <c r="CR48" s="337"/>
      <c r="CS48" s="337"/>
      <c r="CT48" s="337"/>
      <c r="CU48" s="337"/>
      <c r="CV48" s="337"/>
      <c r="CW48" s="338"/>
      <c r="CX48" s="336"/>
      <c r="CY48" s="337"/>
      <c r="CZ48" s="337"/>
      <c r="DA48" s="337"/>
      <c r="DB48" s="337"/>
      <c r="DC48" s="337"/>
      <c r="DD48" s="337"/>
      <c r="DE48" s="337"/>
      <c r="DF48" s="337"/>
      <c r="DG48" s="337"/>
      <c r="DH48" s="338"/>
      <c r="DI48" s="336"/>
      <c r="DJ48" s="337"/>
      <c r="DK48" s="337"/>
      <c r="DL48" s="337"/>
      <c r="DM48" s="337"/>
      <c r="DN48" s="337"/>
      <c r="DO48" s="337"/>
      <c r="DP48" s="337"/>
      <c r="DQ48" s="337"/>
      <c r="DR48" s="337"/>
      <c r="DS48" s="338"/>
      <c r="DT48" s="336"/>
      <c r="DU48" s="337"/>
      <c r="DV48" s="337"/>
      <c r="DW48" s="337"/>
      <c r="DX48" s="337"/>
      <c r="DY48" s="337"/>
      <c r="DZ48" s="337"/>
      <c r="EA48" s="337"/>
      <c r="EB48" s="337"/>
      <c r="EC48" s="337"/>
      <c r="ED48" s="338"/>
      <c r="EE48" s="336"/>
      <c r="EF48" s="337"/>
      <c r="EG48" s="337"/>
      <c r="EH48" s="337"/>
      <c r="EI48" s="337"/>
      <c r="EJ48" s="337"/>
      <c r="EK48" s="337"/>
      <c r="EL48" s="337"/>
      <c r="EM48" s="337"/>
      <c r="EN48" s="337"/>
      <c r="EO48" s="338"/>
      <c r="EP48" s="336"/>
      <c r="EQ48" s="337"/>
      <c r="ER48" s="337"/>
      <c r="ES48" s="337"/>
      <c r="ET48" s="337"/>
      <c r="EU48" s="337"/>
      <c r="EV48" s="337"/>
      <c r="EW48" s="337"/>
      <c r="EX48" s="337"/>
      <c r="EY48" s="337"/>
      <c r="EZ48" s="338"/>
      <c r="FA48" s="336"/>
      <c r="FB48" s="337"/>
      <c r="FC48" s="337"/>
      <c r="FD48" s="337"/>
      <c r="FE48" s="337"/>
      <c r="FF48" s="337"/>
      <c r="FG48" s="337"/>
      <c r="FH48" s="337"/>
      <c r="FI48" s="337"/>
      <c r="FJ48" s="337"/>
      <c r="FK48" s="338"/>
      <c r="FL48" s="336"/>
      <c r="FM48" s="337"/>
      <c r="FN48" s="337"/>
      <c r="FO48" s="337"/>
      <c r="FP48" s="337"/>
      <c r="FQ48" s="337"/>
      <c r="FR48" s="337"/>
      <c r="FS48" s="337"/>
      <c r="FT48" s="337"/>
      <c r="FU48" s="337"/>
      <c r="FV48" s="338"/>
      <c r="FW48" s="336"/>
      <c r="FX48" s="337"/>
      <c r="FY48" s="337"/>
      <c r="FZ48" s="337"/>
      <c r="GA48" s="337"/>
      <c r="GB48" s="337"/>
      <c r="GC48" s="337"/>
      <c r="GD48" s="337"/>
      <c r="GE48" s="337"/>
      <c r="GF48" s="337"/>
      <c r="GG48" s="338"/>
      <c r="GH48" s="336"/>
      <c r="GI48" s="337"/>
      <c r="GJ48" s="337"/>
      <c r="GK48" s="337"/>
      <c r="GL48" s="337"/>
      <c r="GM48" s="337"/>
      <c r="GN48" s="337"/>
      <c r="GO48" s="337"/>
      <c r="GP48" s="337"/>
      <c r="GQ48" s="337"/>
      <c r="GR48" s="338"/>
      <c r="GS48" s="336"/>
      <c r="GT48" s="337"/>
      <c r="GU48" s="337"/>
      <c r="GV48" s="337"/>
      <c r="GW48" s="337"/>
      <c r="GX48" s="337"/>
      <c r="GY48" s="337"/>
      <c r="GZ48" s="337"/>
      <c r="HA48" s="337"/>
      <c r="HB48" s="337"/>
      <c r="HC48" s="338"/>
    </row>
    <row r="49" spans="1:211" ht="15.75">
      <c r="A49" s="286"/>
      <c r="B49" s="287"/>
      <c r="C49" s="287"/>
      <c r="D49" s="287"/>
      <c r="E49" s="287"/>
      <c r="F49" s="287"/>
      <c r="G49" s="287"/>
      <c r="H49" s="288"/>
      <c r="I49" s="274" t="s">
        <v>168</v>
      </c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6"/>
      <c r="AP49" s="286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8"/>
      <c r="BF49" s="327"/>
      <c r="BG49" s="328"/>
      <c r="BH49" s="328"/>
      <c r="BI49" s="328"/>
      <c r="BJ49" s="328"/>
      <c r="BK49" s="328"/>
      <c r="BL49" s="328"/>
      <c r="BM49" s="328"/>
      <c r="BN49" s="328"/>
      <c r="BO49" s="328"/>
      <c r="BP49" s="329"/>
      <c r="BQ49" s="327"/>
      <c r="BR49" s="328"/>
      <c r="BS49" s="328"/>
      <c r="BT49" s="328"/>
      <c r="BU49" s="328"/>
      <c r="BV49" s="328"/>
      <c r="BW49" s="328"/>
      <c r="BX49" s="328"/>
      <c r="BY49" s="328"/>
      <c r="BZ49" s="328"/>
      <c r="CA49" s="329"/>
      <c r="CB49" s="327"/>
      <c r="CC49" s="328"/>
      <c r="CD49" s="328"/>
      <c r="CE49" s="328"/>
      <c r="CF49" s="328"/>
      <c r="CG49" s="328"/>
      <c r="CH49" s="328"/>
      <c r="CI49" s="328"/>
      <c r="CJ49" s="328"/>
      <c r="CK49" s="328"/>
      <c r="CL49" s="329"/>
      <c r="CM49" s="327"/>
      <c r="CN49" s="328"/>
      <c r="CO49" s="328"/>
      <c r="CP49" s="328"/>
      <c r="CQ49" s="328"/>
      <c r="CR49" s="328"/>
      <c r="CS49" s="328"/>
      <c r="CT49" s="328"/>
      <c r="CU49" s="328"/>
      <c r="CV49" s="328"/>
      <c r="CW49" s="329"/>
      <c r="CX49" s="327"/>
      <c r="CY49" s="328"/>
      <c r="CZ49" s="328"/>
      <c r="DA49" s="328"/>
      <c r="DB49" s="328"/>
      <c r="DC49" s="328"/>
      <c r="DD49" s="328"/>
      <c r="DE49" s="328"/>
      <c r="DF49" s="328"/>
      <c r="DG49" s="328"/>
      <c r="DH49" s="329"/>
      <c r="DI49" s="327"/>
      <c r="DJ49" s="328"/>
      <c r="DK49" s="328"/>
      <c r="DL49" s="328"/>
      <c r="DM49" s="328"/>
      <c r="DN49" s="328"/>
      <c r="DO49" s="328"/>
      <c r="DP49" s="328"/>
      <c r="DQ49" s="328"/>
      <c r="DR49" s="328"/>
      <c r="DS49" s="329"/>
      <c r="DT49" s="327"/>
      <c r="DU49" s="328"/>
      <c r="DV49" s="328"/>
      <c r="DW49" s="328"/>
      <c r="DX49" s="328"/>
      <c r="DY49" s="328"/>
      <c r="DZ49" s="328"/>
      <c r="EA49" s="328"/>
      <c r="EB49" s="328"/>
      <c r="EC49" s="328"/>
      <c r="ED49" s="329"/>
      <c r="EE49" s="327"/>
      <c r="EF49" s="328"/>
      <c r="EG49" s="328"/>
      <c r="EH49" s="328"/>
      <c r="EI49" s="328"/>
      <c r="EJ49" s="328"/>
      <c r="EK49" s="328"/>
      <c r="EL49" s="328"/>
      <c r="EM49" s="328"/>
      <c r="EN49" s="328"/>
      <c r="EO49" s="329"/>
      <c r="EP49" s="327"/>
      <c r="EQ49" s="328"/>
      <c r="ER49" s="328"/>
      <c r="ES49" s="328"/>
      <c r="ET49" s="328"/>
      <c r="EU49" s="328"/>
      <c r="EV49" s="328"/>
      <c r="EW49" s="328"/>
      <c r="EX49" s="328"/>
      <c r="EY49" s="328"/>
      <c r="EZ49" s="329"/>
      <c r="FA49" s="327"/>
      <c r="FB49" s="328"/>
      <c r="FC49" s="328"/>
      <c r="FD49" s="328"/>
      <c r="FE49" s="328"/>
      <c r="FF49" s="328"/>
      <c r="FG49" s="328"/>
      <c r="FH49" s="328"/>
      <c r="FI49" s="328"/>
      <c r="FJ49" s="328"/>
      <c r="FK49" s="329"/>
      <c r="FL49" s="327"/>
      <c r="FM49" s="328"/>
      <c r="FN49" s="328"/>
      <c r="FO49" s="328"/>
      <c r="FP49" s="328"/>
      <c r="FQ49" s="328"/>
      <c r="FR49" s="328"/>
      <c r="FS49" s="328"/>
      <c r="FT49" s="328"/>
      <c r="FU49" s="328"/>
      <c r="FV49" s="329"/>
      <c r="FW49" s="327"/>
      <c r="FX49" s="328"/>
      <c r="FY49" s="328"/>
      <c r="FZ49" s="328"/>
      <c r="GA49" s="328"/>
      <c r="GB49" s="328"/>
      <c r="GC49" s="328"/>
      <c r="GD49" s="328"/>
      <c r="GE49" s="328"/>
      <c r="GF49" s="328"/>
      <c r="GG49" s="329"/>
      <c r="GH49" s="327"/>
      <c r="GI49" s="328"/>
      <c r="GJ49" s="328"/>
      <c r="GK49" s="328"/>
      <c r="GL49" s="328"/>
      <c r="GM49" s="328"/>
      <c r="GN49" s="328"/>
      <c r="GO49" s="328"/>
      <c r="GP49" s="328"/>
      <c r="GQ49" s="328"/>
      <c r="GR49" s="329"/>
      <c r="GS49" s="327"/>
      <c r="GT49" s="328"/>
      <c r="GU49" s="328"/>
      <c r="GV49" s="328"/>
      <c r="GW49" s="328"/>
      <c r="GX49" s="328"/>
      <c r="GY49" s="328"/>
      <c r="GZ49" s="328"/>
      <c r="HA49" s="328"/>
      <c r="HB49" s="328"/>
      <c r="HC49" s="329"/>
    </row>
    <row r="50" spans="1:211" ht="15.75">
      <c r="A50" s="283" t="s">
        <v>44</v>
      </c>
      <c r="B50" s="284"/>
      <c r="C50" s="284"/>
      <c r="D50" s="284"/>
      <c r="E50" s="284"/>
      <c r="F50" s="284"/>
      <c r="G50" s="284"/>
      <c r="H50" s="285"/>
      <c r="I50" s="274" t="s">
        <v>180</v>
      </c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6"/>
      <c r="AP50" s="283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5"/>
      <c r="BF50" s="277"/>
      <c r="BG50" s="278"/>
      <c r="BH50" s="278"/>
      <c r="BI50" s="278"/>
      <c r="BJ50" s="278"/>
      <c r="BK50" s="278"/>
      <c r="BL50" s="278"/>
      <c r="BM50" s="278"/>
      <c r="BN50" s="278"/>
      <c r="BO50" s="278"/>
      <c r="BP50" s="279"/>
      <c r="BQ50" s="277"/>
      <c r="BR50" s="278"/>
      <c r="BS50" s="278"/>
      <c r="BT50" s="278"/>
      <c r="BU50" s="278"/>
      <c r="BV50" s="278"/>
      <c r="BW50" s="278"/>
      <c r="BX50" s="278"/>
      <c r="BY50" s="278"/>
      <c r="BZ50" s="278"/>
      <c r="CA50" s="279"/>
      <c r="CB50" s="277"/>
      <c r="CC50" s="278"/>
      <c r="CD50" s="278"/>
      <c r="CE50" s="278"/>
      <c r="CF50" s="278"/>
      <c r="CG50" s="278"/>
      <c r="CH50" s="278"/>
      <c r="CI50" s="278"/>
      <c r="CJ50" s="278"/>
      <c r="CK50" s="278"/>
      <c r="CL50" s="279"/>
      <c r="CM50" s="277"/>
      <c r="CN50" s="278"/>
      <c r="CO50" s="278"/>
      <c r="CP50" s="278"/>
      <c r="CQ50" s="278"/>
      <c r="CR50" s="278"/>
      <c r="CS50" s="278"/>
      <c r="CT50" s="278"/>
      <c r="CU50" s="278"/>
      <c r="CV50" s="278"/>
      <c r="CW50" s="279"/>
      <c r="CX50" s="277"/>
      <c r="CY50" s="278"/>
      <c r="CZ50" s="278"/>
      <c r="DA50" s="278"/>
      <c r="DB50" s="278"/>
      <c r="DC50" s="278"/>
      <c r="DD50" s="278"/>
      <c r="DE50" s="278"/>
      <c r="DF50" s="278"/>
      <c r="DG50" s="278"/>
      <c r="DH50" s="279"/>
      <c r="DI50" s="277"/>
      <c r="DJ50" s="278"/>
      <c r="DK50" s="278"/>
      <c r="DL50" s="278"/>
      <c r="DM50" s="278"/>
      <c r="DN50" s="278"/>
      <c r="DO50" s="278"/>
      <c r="DP50" s="278"/>
      <c r="DQ50" s="278"/>
      <c r="DR50" s="278"/>
      <c r="DS50" s="279"/>
      <c r="DT50" s="277"/>
      <c r="DU50" s="278"/>
      <c r="DV50" s="278"/>
      <c r="DW50" s="278"/>
      <c r="DX50" s="278"/>
      <c r="DY50" s="278"/>
      <c r="DZ50" s="278"/>
      <c r="EA50" s="278"/>
      <c r="EB50" s="278"/>
      <c r="EC50" s="278"/>
      <c r="ED50" s="279"/>
      <c r="EE50" s="277"/>
      <c r="EF50" s="278"/>
      <c r="EG50" s="278"/>
      <c r="EH50" s="278"/>
      <c r="EI50" s="278"/>
      <c r="EJ50" s="278"/>
      <c r="EK50" s="278"/>
      <c r="EL50" s="278"/>
      <c r="EM50" s="278"/>
      <c r="EN50" s="278"/>
      <c r="EO50" s="279"/>
      <c r="EP50" s="277"/>
      <c r="EQ50" s="278"/>
      <c r="ER50" s="278"/>
      <c r="ES50" s="278"/>
      <c r="ET50" s="278"/>
      <c r="EU50" s="278"/>
      <c r="EV50" s="278"/>
      <c r="EW50" s="278"/>
      <c r="EX50" s="278"/>
      <c r="EY50" s="278"/>
      <c r="EZ50" s="279"/>
      <c r="FA50" s="277"/>
      <c r="FB50" s="278"/>
      <c r="FC50" s="278"/>
      <c r="FD50" s="278"/>
      <c r="FE50" s="278"/>
      <c r="FF50" s="278"/>
      <c r="FG50" s="278"/>
      <c r="FH50" s="278"/>
      <c r="FI50" s="278"/>
      <c r="FJ50" s="278"/>
      <c r="FK50" s="279"/>
      <c r="FL50" s="277"/>
      <c r="FM50" s="278"/>
      <c r="FN50" s="278"/>
      <c r="FO50" s="278"/>
      <c r="FP50" s="278"/>
      <c r="FQ50" s="278"/>
      <c r="FR50" s="278"/>
      <c r="FS50" s="278"/>
      <c r="FT50" s="278"/>
      <c r="FU50" s="278"/>
      <c r="FV50" s="279"/>
      <c r="FW50" s="277"/>
      <c r="FX50" s="278"/>
      <c r="FY50" s="278"/>
      <c r="FZ50" s="278"/>
      <c r="GA50" s="278"/>
      <c r="GB50" s="278"/>
      <c r="GC50" s="278"/>
      <c r="GD50" s="278"/>
      <c r="GE50" s="278"/>
      <c r="GF50" s="278"/>
      <c r="GG50" s="279"/>
      <c r="GH50" s="277"/>
      <c r="GI50" s="278"/>
      <c r="GJ50" s="278"/>
      <c r="GK50" s="278"/>
      <c r="GL50" s="278"/>
      <c r="GM50" s="278"/>
      <c r="GN50" s="278"/>
      <c r="GO50" s="278"/>
      <c r="GP50" s="278"/>
      <c r="GQ50" s="278"/>
      <c r="GR50" s="279"/>
      <c r="GS50" s="277"/>
      <c r="GT50" s="278"/>
      <c r="GU50" s="278"/>
      <c r="GV50" s="278"/>
      <c r="GW50" s="278"/>
      <c r="GX50" s="278"/>
      <c r="GY50" s="278"/>
      <c r="GZ50" s="278"/>
      <c r="HA50" s="278"/>
      <c r="HB50" s="278"/>
      <c r="HC50" s="279"/>
    </row>
    <row r="51" spans="1:211" ht="15.75">
      <c r="A51" s="286"/>
      <c r="B51" s="287"/>
      <c r="C51" s="287"/>
      <c r="D51" s="287"/>
      <c r="E51" s="287"/>
      <c r="F51" s="287"/>
      <c r="G51" s="287"/>
      <c r="H51" s="288"/>
      <c r="I51" s="274" t="s">
        <v>181</v>
      </c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6"/>
      <c r="AP51" s="286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8"/>
      <c r="BF51" s="280"/>
      <c r="BG51" s="281"/>
      <c r="BH51" s="281"/>
      <c r="BI51" s="281"/>
      <c r="BJ51" s="281"/>
      <c r="BK51" s="281"/>
      <c r="BL51" s="281"/>
      <c r="BM51" s="281"/>
      <c r="BN51" s="281"/>
      <c r="BO51" s="281"/>
      <c r="BP51" s="282"/>
      <c r="BQ51" s="280"/>
      <c r="BR51" s="281"/>
      <c r="BS51" s="281"/>
      <c r="BT51" s="281"/>
      <c r="BU51" s="281"/>
      <c r="BV51" s="281"/>
      <c r="BW51" s="281"/>
      <c r="BX51" s="281"/>
      <c r="BY51" s="281"/>
      <c r="BZ51" s="281"/>
      <c r="CA51" s="282"/>
      <c r="CB51" s="280"/>
      <c r="CC51" s="281"/>
      <c r="CD51" s="281"/>
      <c r="CE51" s="281"/>
      <c r="CF51" s="281"/>
      <c r="CG51" s="281"/>
      <c r="CH51" s="281"/>
      <c r="CI51" s="281"/>
      <c r="CJ51" s="281"/>
      <c r="CK51" s="281"/>
      <c r="CL51" s="282"/>
      <c r="CM51" s="280"/>
      <c r="CN51" s="281"/>
      <c r="CO51" s="281"/>
      <c r="CP51" s="281"/>
      <c r="CQ51" s="281"/>
      <c r="CR51" s="281"/>
      <c r="CS51" s="281"/>
      <c r="CT51" s="281"/>
      <c r="CU51" s="281"/>
      <c r="CV51" s="281"/>
      <c r="CW51" s="282"/>
      <c r="CX51" s="280"/>
      <c r="CY51" s="281"/>
      <c r="CZ51" s="281"/>
      <c r="DA51" s="281"/>
      <c r="DB51" s="281"/>
      <c r="DC51" s="281"/>
      <c r="DD51" s="281"/>
      <c r="DE51" s="281"/>
      <c r="DF51" s="281"/>
      <c r="DG51" s="281"/>
      <c r="DH51" s="282"/>
      <c r="DI51" s="280"/>
      <c r="DJ51" s="281"/>
      <c r="DK51" s="281"/>
      <c r="DL51" s="281"/>
      <c r="DM51" s="281"/>
      <c r="DN51" s="281"/>
      <c r="DO51" s="281"/>
      <c r="DP51" s="281"/>
      <c r="DQ51" s="281"/>
      <c r="DR51" s="281"/>
      <c r="DS51" s="282"/>
      <c r="DT51" s="280"/>
      <c r="DU51" s="281"/>
      <c r="DV51" s="281"/>
      <c r="DW51" s="281"/>
      <c r="DX51" s="281"/>
      <c r="DY51" s="281"/>
      <c r="DZ51" s="281"/>
      <c r="EA51" s="281"/>
      <c r="EB51" s="281"/>
      <c r="EC51" s="281"/>
      <c r="ED51" s="282"/>
      <c r="EE51" s="280"/>
      <c r="EF51" s="281"/>
      <c r="EG51" s="281"/>
      <c r="EH51" s="281"/>
      <c r="EI51" s="281"/>
      <c r="EJ51" s="281"/>
      <c r="EK51" s="281"/>
      <c r="EL51" s="281"/>
      <c r="EM51" s="281"/>
      <c r="EN51" s="281"/>
      <c r="EO51" s="282"/>
      <c r="EP51" s="280"/>
      <c r="EQ51" s="281"/>
      <c r="ER51" s="281"/>
      <c r="ES51" s="281"/>
      <c r="ET51" s="281"/>
      <c r="EU51" s="281"/>
      <c r="EV51" s="281"/>
      <c r="EW51" s="281"/>
      <c r="EX51" s="281"/>
      <c r="EY51" s="281"/>
      <c r="EZ51" s="282"/>
      <c r="FA51" s="280"/>
      <c r="FB51" s="281"/>
      <c r="FC51" s="281"/>
      <c r="FD51" s="281"/>
      <c r="FE51" s="281"/>
      <c r="FF51" s="281"/>
      <c r="FG51" s="281"/>
      <c r="FH51" s="281"/>
      <c r="FI51" s="281"/>
      <c r="FJ51" s="281"/>
      <c r="FK51" s="282"/>
      <c r="FL51" s="280"/>
      <c r="FM51" s="281"/>
      <c r="FN51" s="281"/>
      <c r="FO51" s="281"/>
      <c r="FP51" s="281"/>
      <c r="FQ51" s="281"/>
      <c r="FR51" s="281"/>
      <c r="FS51" s="281"/>
      <c r="FT51" s="281"/>
      <c r="FU51" s="281"/>
      <c r="FV51" s="282"/>
      <c r="FW51" s="280"/>
      <c r="FX51" s="281"/>
      <c r="FY51" s="281"/>
      <c r="FZ51" s="281"/>
      <c r="GA51" s="281"/>
      <c r="GB51" s="281"/>
      <c r="GC51" s="281"/>
      <c r="GD51" s="281"/>
      <c r="GE51" s="281"/>
      <c r="GF51" s="281"/>
      <c r="GG51" s="282"/>
      <c r="GH51" s="280"/>
      <c r="GI51" s="281"/>
      <c r="GJ51" s="281"/>
      <c r="GK51" s="281"/>
      <c r="GL51" s="281"/>
      <c r="GM51" s="281"/>
      <c r="GN51" s="281"/>
      <c r="GO51" s="281"/>
      <c r="GP51" s="281"/>
      <c r="GQ51" s="281"/>
      <c r="GR51" s="282"/>
      <c r="GS51" s="280"/>
      <c r="GT51" s="281"/>
      <c r="GU51" s="281"/>
      <c r="GV51" s="281"/>
      <c r="GW51" s="281"/>
      <c r="GX51" s="281"/>
      <c r="GY51" s="281"/>
      <c r="GZ51" s="281"/>
      <c r="HA51" s="281"/>
      <c r="HB51" s="281"/>
      <c r="HC51" s="282"/>
    </row>
    <row r="52" spans="1:211" ht="15.75">
      <c r="A52" s="345" t="s">
        <v>239</v>
      </c>
      <c r="B52" s="346"/>
      <c r="C52" s="346"/>
      <c r="D52" s="346"/>
      <c r="E52" s="346"/>
      <c r="F52" s="346"/>
      <c r="G52" s="346"/>
      <c r="H52" s="347"/>
      <c r="I52" s="348" t="s">
        <v>247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50"/>
      <c r="AP52" s="265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7"/>
      <c r="BF52" s="208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208"/>
      <c r="BR52" s="209"/>
      <c r="BS52" s="209"/>
      <c r="BT52" s="209"/>
      <c r="BU52" s="209"/>
      <c r="BV52" s="209"/>
      <c r="BW52" s="209"/>
      <c r="BX52" s="209"/>
      <c r="BY52" s="209"/>
      <c r="BZ52" s="209"/>
      <c r="CA52" s="210"/>
      <c r="CB52" s="208"/>
      <c r="CC52" s="209"/>
      <c r="CD52" s="209"/>
      <c r="CE52" s="209"/>
      <c r="CF52" s="209"/>
      <c r="CG52" s="209"/>
      <c r="CH52" s="209"/>
      <c r="CI52" s="209"/>
      <c r="CJ52" s="209"/>
      <c r="CK52" s="209"/>
      <c r="CL52" s="210"/>
      <c r="CM52" s="208"/>
      <c r="CN52" s="209"/>
      <c r="CO52" s="209"/>
      <c r="CP52" s="209"/>
      <c r="CQ52" s="209"/>
      <c r="CR52" s="209"/>
      <c r="CS52" s="209"/>
      <c r="CT52" s="209"/>
      <c r="CU52" s="209"/>
      <c r="CV52" s="209"/>
      <c r="CW52" s="210"/>
      <c r="CX52" s="208"/>
      <c r="CY52" s="209"/>
      <c r="CZ52" s="209"/>
      <c r="DA52" s="209"/>
      <c r="DB52" s="209"/>
      <c r="DC52" s="209"/>
      <c r="DD52" s="209"/>
      <c r="DE52" s="209"/>
      <c r="DF52" s="209"/>
      <c r="DG52" s="209"/>
      <c r="DH52" s="210"/>
      <c r="DI52" s="208"/>
      <c r="DJ52" s="209"/>
      <c r="DK52" s="209"/>
      <c r="DL52" s="209"/>
      <c r="DM52" s="209"/>
      <c r="DN52" s="209"/>
      <c r="DO52" s="209"/>
      <c r="DP52" s="209"/>
      <c r="DQ52" s="209"/>
      <c r="DR52" s="209"/>
      <c r="DS52" s="210"/>
      <c r="DT52" s="208"/>
      <c r="DU52" s="209"/>
      <c r="DV52" s="209"/>
      <c r="DW52" s="209"/>
      <c r="DX52" s="209"/>
      <c r="DY52" s="209"/>
      <c r="DZ52" s="209"/>
      <c r="EA52" s="209"/>
      <c r="EB52" s="209"/>
      <c r="EC52" s="209"/>
      <c r="ED52" s="210"/>
      <c r="EE52" s="208"/>
      <c r="EF52" s="209"/>
      <c r="EG52" s="209"/>
      <c r="EH52" s="209"/>
      <c r="EI52" s="209"/>
      <c r="EJ52" s="209"/>
      <c r="EK52" s="209"/>
      <c r="EL52" s="209"/>
      <c r="EM52" s="209"/>
      <c r="EN52" s="209"/>
      <c r="EO52" s="210"/>
      <c r="EP52" s="208"/>
      <c r="EQ52" s="209"/>
      <c r="ER52" s="209"/>
      <c r="ES52" s="209"/>
      <c r="ET52" s="209"/>
      <c r="EU52" s="209"/>
      <c r="EV52" s="209"/>
      <c r="EW52" s="209"/>
      <c r="EX52" s="209"/>
      <c r="EY52" s="209"/>
      <c r="EZ52" s="210"/>
      <c r="FA52" s="208"/>
      <c r="FB52" s="209"/>
      <c r="FC52" s="209"/>
      <c r="FD52" s="209"/>
      <c r="FE52" s="209"/>
      <c r="FF52" s="209"/>
      <c r="FG52" s="209"/>
      <c r="FH52" s="209"/>
      <c r="FI52" s="209"/>
      <c r="FJ52" s="209"/>
      <c r="FK52" s="210"/>
      <c r="FL52" s="208"/>
      <c r="FM52" s="209"/>
      <c r="FN52" s="209"/>
      <c r="FO52" s="209"/>
      <c r="FP52" s="209"/>
      <c r="FQ52" s="209"/>
      <c r="FR52" s="209"/>
      <c r="FS52" s="209"/>
      <c r="FT52" s="209"/>
      <c r="FU52" s="209"/>
      <c r="FV52" s="210"/>
      <c r="FW52" s="208"/>
      <c r="FX52" s="209"/>
      <c r="FY52" s="209"/>
      <c r="FZ52" s="209"/>
      <c r="GA52" s="209"/>
      <c r="GB52" s="209"/>
      <c r="GC52" s="209"/>
      <c r="GD52" s="209"/>
      <c r="GE52" s="209"/>
      <c r="GF52" s="209"/>
      <c r="GG52" s="210"/>
      <c r="GH52" s="208"/>
      <c r="GI52" s="209"/>
      <c r="GJ52" s="209"/>
      <c r="GK52" s="209"/>
      <c r="GL52" s="209"/>
      <c r="GM52" s="209"/>
      <c r="GN52" s="209"/>
      <c r="GO52" s="209"/>
      <c r="GP52" s="209"/>
      <c r="GQ52" s="209"/>
      <c r="GR52" s="210"/>
      <c r="GS52" s="208"/>
      <c r="GT52" s="209"/>
      <c r="GU52" s="209"/>
      <c r="GV52" s="209"/>
      <c r="GW52" s="209"/>
      <c r="GX52" s="209"/>
      <c r="GY52" s="209"/>
      <c r="GZ52" s="209"/>
      <c r="HA52" s="209"/>
      <c r="HB52" s="209"/>
      <c r="HC52" s="210"/>
    </row>
    <row r="53" spans="1:211" ht="15.75">
      <c r="A53" s="259" t="s">
        <v>244</v>
      </c>
      <c r="B53" s="260"/>
      <c r="C53" s="260"/>
      <c r="D53" s="260"/>
      <c r="E53" s="260"/>
      <c r="F53" s="260"/>
      <c r="G53" s="260"/>
      <c r="H53" s="261"/>
      <c r="I53" s="357" t="s">
        <v>243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9"/>
      <c r="AP53" s="265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7"/>
      <c r="BF53" s="208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208"/>
      <c r="BR53" s="209"/>
      <c r="BS53" s="209"/>
      <c r="BT53" s="209"/>
      <c r="BU53" s="209"/>
      <c r="BV53" s="209"/>
      <c r="BW53" s="209"/>
      <c r="BX53" s="209"/>
      <c r="BY53" s="209"/>
      <c r="BZ53" s="209"/>
      <c r="CA53" s="210"/>
      <c r="CB53" s="208"/>
      <c r="CC53" s="209"/>
      <c r="CD53" s="209"/>
      <c r="CE53" s="209"/>
      <c r="CF53" s="209"/>
      <c r="CG53" s="209"/>
      <c r="CH53" s="209"/>
      <c r="CI53" s="209"/>
      <c r="CJ53" s="209"/>
      <c r="CK53" s="209"/>
      <c r="CL53" s="210"/>
      <c r="CM53" s="208"/>
      <c r="CN53" s="209"/>
      <c r="CO53" s="209"/>
      <c r="CP53" s="209"/>
      <c r="CQ53" s="209"/>
      <c r="CR53" s="209"/>
      <c r="CS53" s="209"/>
      <c r="CT53" s="209"/>
      <c r="CU53" s="209"/>
      <c r="CV53" s="209"/>
      <c r="CW53" s="210"/>
      <c r="CX53" s="208"/>
      <c r="CY53" s="209"/>
      <c r="CZ53" s="209"/>
      <c r="DA53" s="209"/>
      <c r="DB53" s="209"/>
      <c r="DC53" s="209"/>
      <c r="DD53" s="209"/>
      <c r="DE53" s="209"/>
      <c r="DF53" s="209"/>
      <c r="DG53" s="209"/>
      <c r="DH53" s="210"/>
      <c r="DI53" s="208"/>
      <c r="DJ53" s="209"/>
      <c r="DK53" s="209"/>
      <c r="DL53" s="209"/>
      <c r="DM53" s="209"/>
      <c r="DN53" s="209"/>
      <c r="DO53" s="209"/>
      <c r="DP53" s="209"/>
      <c r="DQ53" s="209"/>
      <c r="DR53" s="209"/>
      <c r="DS53" s="210"/>
      <c r="DT53" s="208"/>
      <c r="DU53" s="209"/>
      <c r="DV53" s="209"/>
      <c r="DW53" s="209"/>
      <c r="DX53" s="209"/>
      <c r="DY53" s="209"/>
      <c r="DZ53" s="209"/>
      <c r="EA53" s="209"/>
      <c r="EB53" s="209"/>
      <c r="EC53" s="209"/>
      <c r="ED53" s="210"/>
      <c r="EE53" s="208"/>
      <c r="EF53" s="209"/>
      <c r="EG53" s="209"/>
      <c r="EH53" s="209"/>
      <c r="EI53" s="209"/>
      <c r="EJ53" s="209"/>
      <c r="EK53" s="209"/>
      <c r="EL53" s="209"/>
      <c r="EM53" s="209"/>
      <c r="EN53" s="209"/>
      <c r="EO53" s="210"/>
      <c r="EP53" s="208"/>
      <c r="EQ53" s="209"/>
      <c r="ER53" s="209"/>
      <c r="ES53" s="209"/>
      <c r="ET53" s="209"/>
      <c r="EU53" s="209"/>
      <c r="EV53" s="209"/>
      <c r="EW53" s="209"/>
      <c r="EX53" s="209"/>
      <c r="EY53" s="209"/>
      <c r="EZ53" s="210"/>
      <c r="FA53" s="208"/>
      <c r="FB53" s="209"/>
      <c r="FC53" s="209"/>
      <c r="FD53" s="209"/>
      <c r="FE53" s="209"/>
      <c r="FF53" s="209"/>
      <c r="FG53" s="209"/>
      <c r="FH53" s="209"/>
      <c r="FI53" s="209"/>
      <c r="FJ53" s="209"/>
      <c r="FK53" s="210"/>
      <c r="FL53" s="208"/>
      <c r="FM53" s="209"/>
      <c r="FN53" s="209"/>
      <c r="FO53" s="209"/>
      <c r="FP53" s="209"/>
      <c r="FQ53" s="209"/>
      <c r="FR53" s="209"/>
      <c r="FS53" s="209"/>
      <c r="FT53" s="209"/>
      <c r="FU53" s="209"/>
      <c r="FV53" s="210"/>
      <c r="FW53" s="208"/>
      <c r="FX53" s="209"/>
      <c r="FY53" s="209"/>
      <c r="FZ53" s="209"/>
      <c r="GA53" s="209"/>
      <c r="GB53" s="209"/>
      <c r="GC53" s="209"/>
      <c r="GD53" s="209"/>
      <c r="GE53" s="209"/>
      <c r="GF53" s="209"/>
      <c r="GG53" s="210"/>
      <c r="GH53" s="208"/>
      <c r="GI53" s="209"/>
      <c r="GJ53" s="209"/>
      <c r="GK53" s="209"/>
      <c r="GL53" s="209"/>
      <c r="GM53" s="209"/>
      <c r="GN53" s="209"/>
      <c r="GO53" s="209"/>
      <c r="GP53" s="209"/>
      <c r="GQ53" s="209"/>
      <c r="GR53" s="210"/>
      <c r="GS53" s="208"/>
      <c r="GT53" s="209"/>
      <c r="GU53" s="209"/>
      <c r="GV53" s="209"/>
      <c r="GW53" s="209"/>
      <c r="GX53" s="209"/>
      <c r="GY53" s="209"/>
      <c r="GZ53" s="209"/>
      <c r="HA53" s="209"/>
      <c r="HB53" s="209"/>
      <c r="HC53" s="210"/>
    </row>
    <row r="54" spans="1:211" ht="15.75">
      <c r="A54" s="265"/>
      <c r="B54" s="266"/>
      <c r="C54" s="266"/>
      <c r="D54" s="266"/>
      <c r="E54" s="266"/>
      <c r="F54" s="266"/>
      <c r="G54" s="266"/>
      <c r="H54" s="267"/>
      <c r="I54" s="274" t="s">
        <v>182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6"/>
      <c r="AP54" s="265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7"/>
      <c r="BF54" s="208"/>
      <c r="BG54" s="209"/>
      <c r="BH54" s="209"/>
      <c r="BI54" s="209"/>
      <c r="BJ54" s="209"/>
      <c r="BK54" s="209"/>
      <c r="BL54" s="209"/>
      <c r="BM54" s="209"/>
      <c r="BN54" s="209"/>
      <c r="BO54" s="209"/>
      <c r="BP54" s="210"/>
      <c r="BQ54" s="208"/>
      <c r="BR54" s="209"/>
      <c r="BS54" s="209"/>
      <c r="BT54" s="209"/>
      <c r="BU54" s="209"/>
      <c r="BV54" s="209"/>
      <c r="BW54" s="209"/>
      <c r="BX54" s="209"/>
      <c r="BY54" s="209"/>
      <c r="BZ54" s="209"/>
      <c r="CA54" s="210"/>
      <c r="CB54" s="208"/>
      <c r="CC54" s="209"/>
      <c r="CD54" s="209"/>
      <c r="CE54" s="209"/>
      <c r="CF54" s="209"/>
      <c r="CG54" s="209"/>
      <c r="CH54" s="209"/>
      <c r="CI54" s="209"/>
      <c r="CJ54" s="209"/>
      <c r="CK54" s="209"/>
      <c r="CL54" s="210"/>
      <c r="CM54" s="208"/>
      <c r="CN54" s="209"/>
      <c r="CO54" s="209"/>
      <c r="CP54" s="209"/>
      <c r="CQ54" s="209"/>
      <c r="CR54" s="209"/>
      <c r="CS54" s="209"/>
      <c r="CT54" s="209"/>
      <c r="CU54" s="209"/>
      <c r="CV54" s="209"/>
      <c r="CW54" s="210"/>
      <c r="CX54" s="208"/>
      <c r="CY54" s="209"/>
      <c r="CZ54" s="209"/>
      <c r="DA54" s="209"/>
      <c r="DB54" s="209"/>
      <c r="DC54" s="209"/>
      <c r="DD54" s="209"/>
      <c r="DE54" s="209"/>
      <c r="DF54" s="209"/>
      <c r="DG54" s="209"/>
      <c r="DH54" s="210"/>
      <c r="DI54" s="208"/>
      <c r="DJ54" s="209"/>
      <c r="DK54" s="209"/>
      <c r="DL54" s="209"/>
      <c r="DM54" s="209"/>
      <c r="DN54" s="209"/>
      <c r="DO54" s="209"/>
      <c r="DP54" s="209"/>
      <c r="DQ54" s="209"/>
      <c r="DR54" s="209"/>
      <c r="DS54" s="210"/>
      <c r="DT54" s="208"/>
      <c r="DU54" s="209"/>
      <c r="DV54" s="209"/>
      <c r="DW54" s="209"/>
      <c r="DX54" s="209"/>
      <c r="DY54" s="209"/>
      <c r="DZ54" s="209"/>
      <c r="EA54" s="209"/>
      <c r="EB54" s="209"/>
      <c r="EC54" s="209"/>
      <c r="ED54" s="210"/>
      <c r="EE54" s="208"/>
      <c r="EF54" s="209"/>
      <c r="EG54" s="209"/>
      <c r="EH54" s="209"/>
      <c r="EI54" s="209"/>
      <c r="EJ54" s="209"/>
      <c r="EK54" s="209"/>
      <c r="EL54" s="209"/>
      <c r="EM54" s="209"/>
      <c r="EN54" s="209"/>
      <c r="EO54" s="210"/>
      <c r="EP54" s="208"/>
      <c r="EQ54" s="209"/>
      <c r="ER54" s="209"/>
      <c r="ES54" s="209"/>
      <c r="ET54" s="209"/>
      <c r="EU54" s="209"/>
      <c r="EV54" s="209"/>
      <c r="EW54" s="209"/>
      <c r="EX54" s="209"/>
      <c r="EY54" s="209"/>
      <c r="EZ54" s="210"/>
      <c r="FA54" s="208"/>
      <c r="FB54" s="209"/>
      <c r="FC54" s="209"/>
      <c r="FD54" s="209"/>
      <c r="FE54" s="209"/>
      <c r="FF54" s="209"/>
      <c r="FG54" s="209"/>
      <c r="FH54" s="209"/>
      <c r="FI54" s="209"/>
      <c r="FJ54" s="209"/>
      <c r="FK54" s="210"/>
      <c r="FL54" s="208"/>
      <c r="FM54" s="209"/>
      <c r="FN54" s="209"/>
      <c r="FO54" s="209"/>
      <c r="FP54" s="209"/>
      <c r="FQ54" s="209"/>
      <c r="FR54" s="209"/>
      <c r="FS54" s="209"/>
      <c r="FT54" s="209"/>
      <c r="FU54" s="209"/>
      <c r="FV54" s="210"/>
      <c r="FW54" s="208"/>
      <c r="FX54" s="209"/>
      <c r="FY54" s="209"/>
      <c r="FZ54" s="209"/>
      <c r="GA54" s="209"/>
      <c r="GB54" s="209"/>
      <c r="GC54" s="209"/>
      <c r="GD54" s="209"/>
      <c r="GE54" s="209"/>
      <c r="GF54" s="209"/>
      <c r="GG54" s="210"/>
      <c r="GH54" s="208"/>
      <c r="GI54" s="209"/>
      <c r="GJ54" s="209"/>
      <c r="GK54" s="209"/>
      <c r="GL54" s="209"/>
      <c r="GM54" s="209"/>
      <c r="GN54" s="209"/>
      <c r="GO54" s="209"/>
      <c r="GP54" s="209"/>
      <c r="GQ54" s="209"/>
      <c r="GR54" s="210"/>
      <c r="GS54" s="208"/>
      <c r="GT54" s="209"/>
      <c r="GU54" s="209"/>
      <c r="GV54" s="209"/>
      <c r="GW54" s="209"/>
      <c r="GX54" s="209"/>
      <c r="GY54" s="209"/>
      <c r="GZ54" s="209"/>
      <c r="HA54" s="209"/>
      <c r="HB54" s="209"/>
      <c r="HC54" s="210"/>
    </row>
    <row r="55" spans="1:211" ht="15.75">
      <c r="A55" s="265"/>
      <c r="B55" s="266"/>
      <c r="C55" s="266"/>
      <c r="D55" s="266"/>
      <c r="E55" s="266"/>
      <c r="F55" s="266"/>
      <c r="G55" s="266"/>
      <c r="H55" s="267"/>
      <c r="I55" s="274" t="s">
        <v>183</v>
      </c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6"/>
      <c r="AP55" s="265" t="s">
        <v>184</v>
      </c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7"/>
      <c r="BF55" s="208">
        <v>919299.62</v>
      </c>
      <c r="BG55" s="209"/>
      <c r="BH55" s="209"/>
      <c r="BI55" s="209"/>
      <c r="BJ55" s="209"/>
      <c r="BK55" s="209"/>
      <c r="BL55" s="209"/>
      <c r="BM55" s="209"/>
      <c r="BN55" s="209"/>
      <c r="BO55" s="209"/>
      <c r="BP55" s="210"/>
      <c r="BQ55" s="208">
        <v>919657.41</v>
      </c>
      <c r="BR55" s="209"/>
      <c r="BS55" s="209"/>
      <c r="BT55" s="209"/>
      <c r="BU55" s="209"/>
      <c r="BV55" s="209"/>
      <c r="BW55" s="209"/>
      <c r="BX55" s="209"/>
      <c r="BY55" s="209"/>
      <c r="BZ55" s="209"/>
      <c r="CA55" s="210"/>
      <c r="CB55" s="208">
        <v>919657.41</v>
      </c>
      <c r="CC55" s="209"/>
      <c r="CD55" s="209"/>
      <c r="CE55" s="209"/>
      <c r="CF55" s="209"/>
      <c r="CG55" s="209"/>
      <c r="CH55" s="209"/>
      <c r="CI55" s="209"/>
      <c r="CJ55" s="209"/>
      <c r="CK55" s="209"/>
      <c r="CL55" s="210"/>
      <c r="CM55" s="208">
        <v>966560.71</v>
      </c>
      <c r="CN55" s="209"/>
      <c r="CO55" s="209"/>
      <c r="CP55" s="209"/>
      <c r="CQ55" s="209"/>
      <c r="CR55" s="209"/>
      <c r="CS55" s="209"/>
      <c r="CT55" s="209"/>
      <c r="CU55" s="209"/>
      <c r="CV55" s="209"/>
      <c r="CW55" s="210"/>
      <c r="CX55" s="208">
        <v>966560.71</v>
      </c>
      <c r="CY55" s="209"/>
      <c r="CZ55" s="209"/>
      <c r="DA55" s="209"/>
      <c r="DB55" s="209"/>
      <c r="DC55" s="209"/>
      <c r="DD55" s="209"/>
      <c r="DE55" s="209"/>
      <c r="DF55" s="209"/>
      <c r="DG55" s="209"/>
      <c r="DH55" s="210"/>
      <c r="DI55" s="208">
        <f>CX55*1.2</f>
        <v>1159872.852</v>
      </c>
      <c r="DJ55" s="209"/>
      <c r="DK55" s="209"/>
      <c r="DL55" s="209"/>
      <c r="DM55" s="209"/>
      <c r="DN55" s="209"/>
      <c r="DO55" s="209"/>
      <c r="DP55" s="209"/>
      <c r="DQ55" s="209"/>
      <c r="DR55" s="209"/>
      <c r="DS55" s="210"/>
      <c r="DT55" s="208">
        <v>1159872.852</v>
      </c>
      <c r="DU55" s="209"/>
      <c r="DV55" s="209"/>
      <c r="DW55" s="209"/>
      <c r="DX55" s="209"/>
      <c r="DY55" s="209"/>
      <c r="DZ55" s="209"/>
      <c r="EA55" s="209"/>
      <c r="EB55" s="209"/>
      <c r="EC55" s="209"/>
      <c r="ED55" s="210"/>
      <c r="EE55" s="208">
        <f>DT55*1.19</f>
        <v>1380248.69388</v>
      </c>
      <c r="EF55" s="209"/>
      <c r="EG55" s="209"/>
      <c r="EH55" s="209"/>
      <c r="EI55" s="209"/>
      <c r="EJ55" s="209"/>
      <c r="EK55" s="209"/>
      <c r="EL55" s="209"/>
      <c r="EM55" s="209"/>
      <c r="EN55" s="209"/>
      <c r="EO55" s="210"/>
      <c r="EP55" s="208">
        <v>1380248.69388</v>
      </c>
      <c r="EQ55" s="209"/>
      <c r="ER55" s="209"/>
      <c r="ES55" s="209"/>
      <c r="ET55" s="209"/>
      <c r="EU55" s="209"/>
      <c r="EV55" s="209"/>
      <c r="EW55" s="209"/>
      <c r="EX55" s="209"/>
      <c r="EY55" s="209"/>
      <c r="EZ55" s="210"/>
      <c r="FA55" s="208">
        <f>EP55*1.19</f>
        <v>1642495.9457172</v>
      </c>
      <c r="FB55" s="209"/>
      <c r="FC55" s="209"/>
      <c r="FD55" s="209"/>
      <c r="FE55" s="209"/>
      <c r="FF55" s="209"/>
      <c r="FG55" s="209"/>
      <c r="FH55" s="209"/>
      <c r="FI55" s="209"/>
      <c r="FJ55" s="209"/>
      <c r="FK55" s="210"/>
      <c r="FL55" s="208">
        <f>FA55*1.19</f>
        <v>1954570.1754034678</v>
      </c>
      <c r="FM55" s="209"/>
      <c r="FN55" s="209"/>
      <c r="FO55" s="209"/>
      <c r="FP55" s="209"/>
      <c r="FQ55" s="209"/>
      <c r="FR55" s="209"/>
      <c r="FS55" s="209"/>
      <c r="FT55" s="209"/>
      <c r="FU55" s="209"/>
      <c r="FV55" s="210"/>
      <c r="FW55" s="208">
        <f>FL55*1.19</f>
        <v>2325938.5087301265</v>
      </c>
      <c r="FX55" s="209"/>
      <c r="FY55" s="209"/>
      <c r="FZ55" s="209"/>
      <c r="GA55" s="209"/>
      <c r="GB55" s="209"/>
      <c r="GC55" s="209"/>
      <c r="GD55" s="209"/>
      <c r="GE55" s="209"/>
      <c r="GF55" s="209"/>
      <c r="GG55" s="210"/>
      <c r="GH55" s="208">
        <v>2325938.5087301265</v>
      </c>
      <c r="GI55" s="209"/>
      <c r="GJ55" s="209"/>
      <c r="GK55" s="209"/>
      <c r="GL55" s="209"/>
      <c r="GM55" s="209"/>
      <c r="GN55" s="209"/>
      <c r="GO55" s="209"/>
      <c r="GP55" s="209"/>
      <c r="GQ55" s="209"/>
      <c r="GR55" s="210"/>
      <c r="GS55" s="208">
        <f>GH55*1.19</f>
        <v>2767866.8253888506</v>
      </c>
      <c r="GT55" s="209"/>
      <c r="GU55" s="209"/>
      <c r="GV55" s="209"/>
      <c r="GW55" s="209"/>
      <c r="GX55" s="209"/>
      <c r="GY55" s="209"/>
      <c r="GZ55" s="209"/>
      <c r="HA55" s="209"/>
      <c r="HB55" s="209"/>
      <c r="HC55" s="210"/>
    </row>
    <row r="56" spans="1:211" ht="15.75">
      <c r="A56" s="283"/>
      <c r="B56" s="284"/>
      <c r="C56" s="284"/>
      <c r="D56" s="284"/>
      <c r="E56" s="284"/>
      <c r="F56" s="284"/>
      <c r="G56" s="284"/>
      <c r="H56" s="285"/>
      <c r="I56" s="274" t="s">
        <v>185</v>
      </c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6"/>
      <c r="AP56" s="283" t="s">
        <v>179</v>
      </c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5"/>
      <c r="BF56" s="277">
        <v>113.7</v>
      </c>
      <c r="BG56" s="278"/>
      <c r="BH56" s="278"/>
      <c r="BI56" s="278"/>
      <c r="BJ56" s="278"/>
      <c r="BK56" s="278"/>
      <c r="BL56" s="278"/>
      <c r="BM56" s="278"/>
      <c r="BN56" s="278"/>
      <c r="BO56" s="278"/>
      <c r="BP56" s="279"/>
      <c r="BQ56" s="277">
        <v>119.39</v>
      </c>
      <c r="BR56" s="278"/>
      <c r="BS56" s="278"/>
      <c r="BT56" s="278"/>
      <c r="BU56" s="278"/>
      <c r="BV56" s="278"/>
      <c r="BW56" s="278"/>
      <c r="BX56" s="278"/>
      <c r="BY56" s="278"/>
      <c r="BZ56" s="278"/>
      <c r="CA56" s="279"/>
      <c r="CB56" s="277">
        <v>119.39</v>
      </c>
      <c r="CC56" s="278"/>
      <c r="CD56" s="278"/>
      <c r="CE56" s="278"/>
      <c r="CF56" s="278"/>
      <c r="CG56" s="278"/>
      <c r="CH56" s="278"/>
      <c r="CI56" s="278"/>
      <c r="CJ56" s="278"/>
      <c r="CK56" s="278"/>
      <c r="CL56" s="279"/>
      <c r="CM56" s="277">
        <v>132.52</v>
      </c>
      <c r="CN56" s="278"/>
      <c r="CO56" s="278"/>
      <c r="CP56" s="278"/>
      <c r="CQ56" s="278"/>
      <c r="CR56" s="278"/>
      <c r="CS56" s="278"/>
      <c r="CT56" s="278"/>
      <c r="CU56" s="278"/>
      <c r="CV56" s="278"/>
      <c r="CW56" s="279"/>
      <c r="CX56" s="277">
        <v>132.52</v>
      </c>
      <c r="CY56" s="278"/>
      <c r="CZ56" s="278"/>
      <c r="DA56" s="278"/>
      <c r="DB56" s="278"/>
      <c r="DC56" s="278"/>
      <c r="DD56" s="278"/>
      <c r="DE56" s="278"/>
      <c r="DF56" s="278"/>
      <c r="DG56" s="278"/>
      <c r="DH56" s="279"/>
      <c r="DI56" s="277">
        <f>CX56*1.1</f>
        <v>145.77200000000002</v>
      </c>
      <c r="DJ56" s="278"/>
      <c r="DK56" s="278"/>
      <c r="DL56" s="278"/>
      <c r="DM56" s="278"/>
      <c r="DN56" s="278"/>
      <c r="DO56" s="278"/>
      <c r="DP56" s="278"/>
      <c r="DQ56" s="278"/>
      <c r="DR56" s="278"/>
      <c r="DS56" s="279"/>
      <c r="DT56" s="277">
        <v>145.77200000000002</v>
      </c>
      <c r="DU56" s="278"/>
      <c r="DV56" s="278"/>
      <c r="DW56" s="278"/>
      <c r="DX56" s="278"/>
      <c r="DY56" s="278"/>
      <c r="DZ56" s="278"/>
      <c r="EA56" s="278"/>
      <c r="EB56" s="278"/>
      <c r="EC56" s="278"/>
      <c r="ED56" s="279"/>
      <c r="EE56" s="277">
        <f>DT56*1.09</f>
        <v>158.89148000000003</v>
      </c>
      <c r="EF56" s="278"/>
      <c r="EG56" s="278"/>
      <c r="EH56" s="278"/>
      <c r="EI56" s="278"/>
      <c r="EJ56" s="278"/>
      <c r="EK56" s="278"/>
      <c r="EL56" s="278"/>
      <c r="EM56" s="278"/>
      <c r="EN56" s="278"/>
      <c r="EO56" s="279"/>
      <c r="EP56" s="277">
        <v>158.89148000000003</v>
      </c>
      <c r="EQ56" s="278"/>
      <c r="ER56" s="278"/>
      <c r="ES56" s="278"/>
      <c r="ET56" s="278"/>
      <c r="EU56" s="278"/>
      <c r="EV56" s="278"/>
      <c r="EW56" s="278"/>
      <c r="EX56" s="278"/>
      <c r="EY56" s="278"/>
      <c r="EZ56" s="279"/>
      <c r="FA56" s="277">
        <f>EP56*1.09</f>
        <v>173.19171320000004</v>
      </c>
      <c r="FB56" s="278"/>
      <c r="FC56" s="278"/>
      <c r="FD56" s="278"/>
      <c r="FE56" s="278"/>
      <c r="FF56" s="278"/>
      <c r="FG56" s="278"/>
      <c r="FH56" s="278"/>
      <c r="FI56" s="278"/>
      <c r="FJ56" s="278"/>
      <c r="FK56" s="279"/>
      <c r="FL56" s="277">
        <v>173.19171320000004</v>
      </c>
      <c r="FM56" s="278"/>
      <c r="FN56" s="278"/>
      <c r="FO56" s="278"/>
      <c r="FP56" s="278"/>
      <c r="FQ56" s="278"/>
      <c r="FR56" s="278"/>
      <c r="FS56" s="278"/>
      <c r="FT56" s="278"/>
      <c r="FU56" s="278"/>
      <c r="FV56" s="279"/>
      <c r="FW56" s="277">
        <f>FL56*1.09</f>
        <v>188.77896738800007</v>
      </c>
      <c r="FX56" s="278"/>
      <c r="FY56" s="278"/>
      <c r="FZ56" s="278"/>
      <c r="GA56" s="278"/>
      <c r="GB56" s="278"/>
      <c r="GC56" s="278"/>
      <c r="GD56" s="278"/>
      <c r="GE56" s="278"/>
      <c r="GF56" s="278"/>
      <c r="GG56" s="279"/>
      <c r="GH56" s="277">
        <v>188.77896738800007</v>
      </c>
      <c r="GI56" s="278"/>
      <c r="GJ56" s="278"/>
      <c r="GK56" s="278"/>
      <c r="GL56" s="278"/>
      <c r="GM56" s="278"/>
      <c r="GN56" s="278"/>
      <c r="GO56" s="278"/>
      <c r="GP56" s="278"/>
      <c r="GQ56" s="278"/>
      <c r="GR56" s="279"/>
      <c r="GS56" s="277">
        <f>GH56*1.09</f>
        <v>205.76907445292008</v>
      </c>
      <c r="GT56" s="278"/>
      <c r="GU56" s="278"/>
      <c r="GV56" s="278"/>
      <c r="GW56" s="278"/>
      <c r="GX56" s="278"/>
      <c r="GY56" s="278"/>
      <c r="GZ56" s="278"/>
      <c r="HA56" s="278"/>
      <c r="HB56" s="278"/>
      <c r="HC56" s="279"/>
    </row>
    <row r="57" spans="1:211" ht="15.75">
      <c r="A57" s="286"/>
      <c r="B57" s="287"/>
      <c r="C57" s="287"/>
      <c r="D57" s="287"/>
      <c r="E57" s="287"/>
      <c r="F57" s="287"/>
      <c r="G57" s="287"/>
      <c r="H57" s="288"/>
      <c r="I57" s="274" t="s">
        <v>186</v>
      </c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6"/>
      <c r="AP57" s="286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8"/>
      <c r="BF57" s="280"/>
      <c r="BG57" s="281"/>
      <c r="BH57" s="281"/>
      <c r="BI57" s="281"/>
      <c r="BJ57" s="281"/>
      <c r="BK57" s="281"/>
      <c r="BL57" s="281"/>
      <c r="BM57" s="281"/>
      <c r="BN57" s="281"/>
      <c r="BO57" s="281"/>
      <c r="BP57" s="282"/>
      <c r="BQ57" s="280"/>
      <c r="BR57" s="281"/>
      <c r="BS57" s="281"/>
      <c r="BT57" s="281"/>
      <c r="BU57" s="281"/>
      <c r="BV57" s="281"/>
      <c r="BW57" s="281"/>
      <c r="BX57" s="281"/>
      <c r="BY57" s="281"/>
      <c r="BZ57" s="281"/>
      <c r="CA57" s="282"/>
      <c r="CB57" s="280"/>
      <c r="CC57" s="281"/>
      <c r="CD57" s="281"/>
      <c r="CE57" s="281"/>
      <c r="CF57" s="281"/>
      <c r="CG57" s="281"/>
      <c r="CH57" s="281"/>
      <c r="CI57" s="281"/>
      <c r="CJ57" s="281"/>
      <c r="CK57" s="281"/>
      <c r="CL57" s="282"/>
      <c r="CM57" s="280"/>
      <c r="CN57" s="281"/>
      <c r="CO57" s="281"/>
      <c r="CP57" s="281"/>
      <c r="CQ57" s="281"/>
      <c r="CR57" s="281"/>
      <c r="CS57" s="281"/>
      <c r="CT57" s="281"/>
      <c r="CU57" s="281"/>
      <c r="CV57" s="281"/>
      <c r="CW57" s="282"/>
      <c r="CX57" s="280"/>
      <c r="CY57" s="281"/>
      <c r="CZ57" s="281"/>
      <c r="DA57" s="281"/>
      <c r="DB57" s="281"/>
      <c r="DC57" s="281"/>
      <c r="DD57" s="281"/>
      <c r="DE57" s="281"/>
      <c r="DF57" s="281"/>
      <c r="DG57" s="281"/>
      <c r="DH57" s="282"/>
      <c r="DI57" s="280"/>
      <c r="DJ57" s="281"/>
      <c r="DK57" s="281"/>
      <c r="DL57" s="281"/>
      <c r="DM57" s="281"/>
      <c r="DN57" s="281"/>
      <c r="DO57" s="281"/>
      <c r="DP57" s="281"/>
      <c r="DQ57" s="281"/>
      <c r="DR57" s="281"/>
      <c r="DS57" s="282"/>
      <c r="DT57" s="280"/>
      <c r="DU57" s="281"/>
      <c r="DV57" s="281"/>
      <c r="DW57" s="281"/>
      <c r="DX57" s="281"/>
      <c r="DY57" s="281"/>
      <c r="DZ57" s="281"/>
      <c r="EA57" s="281"/>
      <c r="EB57" s="281"/>
      <c r="EC57" s="281"/>
      <c r="ED57" s="282"/>
      <c r="EE57" s="280"/>
      <c r="EF57" s="281"/>
      <c r="EG57" s="281"/>
      <c r="EH57" s="281"/>
      <c r="EI57" s="281"/>
      <c r="EJ57" s="281"/>
      <c r="EK57" s="281"/>
      <c r="EL57" s="281"/>
      <c r="EM57" s="281"/>
      <c r="EN57" s="281"/>
      <c r="EO57" s="282"/>
      <c r="EP57" s="280"/>
      <c r="EQ57" s="281"/>
      <c r="ER57" s="281"/>
      <c r="ES57" s="281"/>
      <c r="ET57" s="281"/>
      <c r="EU57" s="281"/>
      <c r="EV57" s="281"/>
      <c r="EW57" s="281"/>
      <c r="EX57" s="281"/>
      <c r="EY57" s="281"/>
      <c r="EZ57" s="282"/>
      <c r="FA57" s="280"/>
      <c r="FB57" s="281"/>
      <c r="FC57" s="281"/>
      <c r="FD57" s="281"/>
      <c r="FE57" s="281"/>
      <c r="FF57" s="281"/>
      <c r="FG57" s="281"/>
      <c r="FH57" s="281"/>
      <c r="FI57" s="281"/>
      <c r="FJ57" s="281"/>
      <c r="FK57" s="282"/>
      <c r="FL57" s="280"/>
      <c r="FM57" s="281"/>
      <c r="FN57" s="281"/>
      <c r="FO57" s="281"/>
      <c r="FP57" s="281"/>
      <c r="FQ57" s="281"/>
      <c r="FR57" s="281"/>
      <c r="FS57" s="281"/>
      <c r="FT57" s="281"/>
      <c r="FU57" s="281"/>
      <c r="FV57" s="282"/>
      <c r="FW57" s="280"/>
      <c r="FX57" s="281"/>
      <c r="FY57" s="281"/>
      <c r="FZ57" s="281"/>
      <c r="GA57" s="281"/>
      <c r="GB57" s="281"/>
      <c r="GC57" s="281"/>
      <c r="GD57" s="281"/>
      <c r="GE57" s="281"/>
      <c r="GF57" s="281"/>
      <c r="GG57" s="282"/>
      <c r="GH57" s="280"/>
      <c r="GI57" s="281"/>
      <c r="GJ57" s="281"/>
      <c r="GK57" s="281"/>
      <c r="GL57" s="281"/>
      <c r="GM57" s="281"/>
      <c r="GN57" s="281"/>
      <c r="GO57" s="281"/>
      <c r="GP57" s="281"/>
      <c r="GQ57" s="281"/>
      <c r="GR57" s="282"/>
      <c r="GS57" s="280"/>
      <c r="GT57" s="281"/>
      <c r="GU57" s="281"/>
      <c r="GV57" s="281"/>
      <c r="GW57" s="281"/>
      <c r="GX57" s="281"/>
      <c r="GY57" s="281"/>
      <c r="GZ57" s="281"/>
      <c r="HA57" s="281"/>
      <c r="HB57" s="281"/>
      <c r="HC57" s="282"/>
    </row>
    <row r="58" spans="1:211" ht="15.75">
      <c r="A58" s="265"/>
      <c r="B58" s="266"/>
      <c r="C58" s="266"/>
      <c r="D58" s="266"/>
      <c r="E58" s="266"/>
      <c r="F58" s="266"/>
      <c r="G58" s="266"/>
      <c r="H58" s="267"/>
      <c r="I58" s="274" t="s">
        <v>187</v>
      </c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6"/>
      <c r="AP58" s="265" t="s">
        <v>179</v>
      </c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7"/>
      <c r="BF58" s="208">
        <v>1653.59</v>
      </c>
      <c r="BG58" s="209"/>
      <c r="BH58" s="209"/>
      <c r="BI58" s="209"/>
      <c r="BJ58" s="209"/>
      <c r="BK58" s="209"/>
      <c r="BL58" s="209"/>
      <c r="BM58" s="209"/>
      <c r="BN58" s="209"/>
      <c r="BO58" s="209"/>
      <c r="BP58" s="210"/>
      <c r="BQ58" s="208">
        <v>1706.5</v>
      </c>
      <c r="BR58" s="209"/>
      <c r="BS58" s="209"/>
      <c r="BT58" s="209"/>
      <c r="BU58" s="209"/>
      <c r="BV58" s="209"/>
      <c r="BW58" s="209"/>
      <c r="BX58" s="209"/>
      <c r="BY58" s="209"/>
      <c r="BZ58" s="209"/>
      <c r="CA58" s="210"/>
      <c r="CB58" s="208">
        <v>1706.5</v>
      </c>
      <c r="CC58" s="209"/>
      <c r="CD58" s="209"/>
      <c r="CE58" s="209"/>
      <c r="CF58" s="209"/>
      <c r="CG58" s="209"/>
      <c r="CH58" s="209"/>
      <c r="CI58" s="209"/>
      <c r="CJ58" s="209"/>
      <c r="CK58" s="209"/>
      <c r="CL58" s="210"/>
      <c r="CM58" s="208">
        <v>1790.12</v>
      </c>
      <c r="CN58" s="209"/>
      <c r="CO58" s="209"/>
      <c r="CP58" s="209"/>
      <c r="CQ58" s="209"/>
      <c r="CR58" s="209"/>
      <c r="CS58" s="209"/>
      <c r="CT58" s="209"/>
      <c r="CU58" s="209"/>
      <c r="CV58" s="209"/>
      <c r="CW58" s="210"/>
      <c r="CX58" s="208">
        <v>1790.12</v>
      </c>
      <c r="CY58" s="209"/>
      <c r="CZ58" s="209"/>
      <c r="DA58" s="209"/>
      <c r="DB58" s="209"/>
      <c r="DC58" s="209"/>
      <c r="DD58" s="209"/>
      <c r="DE58" s="209"/>
      <c r="DF58" s="209"/>
      <c r="DG58" s="209"/>
      <c r="DH58" s="210"/>
      <c r="DI58" s="208">
        <v>3401.23</v>
      </c>
      <c r="DJ58" s="209"/>
      <c r="DK58" s="209"/>
      <c r="DL58" s="209"/>
      <c r="DM58" s="209"/>
      <c r="DN58" s="209"/>
      <c r="DO58" s="209"/>
      <c r="DP58" s="209"/>
      <c r="DQ58" s="209"/>
      <c r="DR58" s="209"/>
      <c r="DS58" s="210"/>
      <c r="DT58" s="208">
        <v>1861.72</v>
      </c>
      <c r="DU58" s="209"/>
      <c r="DV58" s="209"/>
      <c r="DW58" s="209"/>
      <c r="DX58" s="209"/>
      <c r="DY58" s="209"/>
      <c r="DZ58" s="209"/>
      <c r="EA58" s="209"/>
      <c r="EB58" s="209"/>
      <c r="EC58" s="209"/>
      <c r="ED58" s="210"/>
      <c r="EE58" s="208">
        <v>2047.9</v>
      </c>
      <c r="EF58" s="209"/>
      <c r="EG58" s="209"/>
      <c r="EH58" s="209"/>
      <c r="EI58" s="209"/>
      <c r="EJ58" s="209"/>
      <c r="EK58" s="209"/>
      <c r="EL58" s="209"/>
      <c r="EM58" s="209"/>
      <c r="EN58" s="209"/>
      <c r="EO58" s="210"/>
      <c r="EP58" s="208">
        <v>2047.9</v>
      </c>
      <c r="EQ58" s="209"/>
      <c r="ER58" s="209"/>
      <c r="ES58" s="209"/>
      <c r="ET58" s="209"/>
      <c r="EU58" s="209"/>
      <c r="EV58" s="209"/>
      <c r="EW58" s="209"/>
      <c r="EX58" s="209"/>
      <c r="EY58" s="209"/>
      <c r="EZ58" s="210"/>
      <c r="FA58" s="208">
        <v>2068.37</v>
      </c>
      <c r="FB58" s="209"/>
      <c r="FC58" s="209"/>
      <c r="FD58" s="209"/>
      <c r="FE58" s="209"/>
      <c r="FF58" s="209"/>
      <c r="FG58" s="209"/>
      <c r="FH58" s="209"/>
      <c r="FI58" s="209"/>
      <c r="FJ58" s="209"/>
      <c r="FK58" s="210"/>
      <c r="FL58" s="208">
        <v>2068.37</v>
      </c>
      <c r="FM58" s="209"/>
      <c r="FN58" s="209"/>
      <c r="FO58" s="209"/>
      <c r="FP58" s="209"/>
      <c r="FQ58" s="209"/>
      <c r="FR58" s="209"/>
      <c r="FS58" s="209"/>
      <c r="FT58" s="209"/>
      <c r="FU58" s="209"/>
      <c r="FV58" s="210"/>
      <c r="FW58" s="208">
        <v>2089.37</v>
      </c>
      <c r="FX58" s="209"/>
      <c r="FY58" s="209"/>
      <c r="FZ58" s="209"/>
      <c r="GA58" s="209"/>
      <c r="GB58" s="209"/>
      <c r="GC58" s="209"/>
      <c r="GD58" s="209"/>
      <c r="GE58" s="209"/>
      <c r="GF58" s="209"/>
      <c r="GG58" s="210"/>
      <c r="GH58" s="208">
        <v>2089.37</v>
      </c>
      <c r="GI58" s="209"/>
      <c r="GJ58" s="209"/>
      <c r="GK58" s="209"/>
      <c r="GL58" s="209"/>
      <c r="GM58" s="209"/>
      <c r="GN58" s="209"/>
      <c r="GO58" s="209"/>
      <c r="GP58" s="209"/>
      <c r="GQ58" s="209"/>
      <c r="GR58" s="210"/>
      <c r="GS58" s="208">
        <v>2109.95</v>
      </c>
      <c r="GT58" s="209"/>
      <c r="GU58" s="209"/>
      <c r="GV58" s="209"/>
      <c r="GW58" s="209"/>
      <c r="GX58" s="209"/>
      <c r="GY58" s="209"/>
      <c r="GZ58" s="209"/>
      <c r="HA58" s="209"/>
      <c r="HB58" s="209"/>
      <c r="HC58" s="210"/>
    </row>
    <row r="59" spans="1:211" ht="33" customHeight="1">
      <c r="A59" s="259" t="s">
        <v>245</v>
      </c>
      <c r="B59" s="260"/>
      <c r="C59" s="260"/>
      <c r="D59" s="260"/>
      <c r="E59" s="260"/>
      <c r="F59" s="260"/>
      <c r="G59" s="260"/>
      <c r="H59" s="261"/>
      <c r="I59" s="262" t="s">
        <v>254</v>
      </c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4"/>
      <c r="AP59" s="265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7"/>
      <c r="BF59" s="268"/>
      <c r="BG59" s="269"/>
      <c r="BH59" s="269"/>
      <c r="BI59" s="269"/>
      <c r="BJ59" s="269"/>
      <c r="BK59" s="269"/>
      <c r="BL59" s="269"/>
      <c r="BM59" s="269"/>
      <c r="BN59" s="269"/>
      <c r="BO59" s="269"/>
      <c r="BP59" s="270"/>
      <c r="BQ59" s="208"/>
      <c r="BR59" s="209"/>
      <c r="BS59" s="209"/>
      <c r="BT59" s="209"/>
      <c r="BU59" s="209"/>
      <c r="BV59" s="209"/>
      <c r="BW59" s="209"/>
      <c r="BX59" s="209"/>
      <c r="BY59" s="209"/>
      <c r="BZ59" s="209"/>
      <c r="CA59" s="210"/>
      <c r="CB59" s="208"/>
      <c r="CC59" s="209"/>
      <c r="CD59" s="209"/>
      <c r="CE59" s="209"/>
      <c r="CF59" s="209"/>
      <c r="CG59" s="209"/>
      <c r="CH59" s="209"/>
      <c r="CI59" s="209"/>
      <c r="CJ59" s="209"/>
      <c r="CK59" s="209"/>
      <c r="CL59" s="210"/>
      <c r="CM59" s="268"/>
      <c r="CN59" s="269"/>
      <c r="CO59" s="269"/>
      <c r="CP59" s="269"/>
      <c r="CQ59" s="269"/>
      <c r="CR59" s="269"/>
      <c r="CS59" s="269"/>
      <c r="CT59" s="269"/>
      <c r="CU59" s="269"/>
      <c r="CV59" s="269"/>
      <c r="CW59" s="270"/>
      <c r="CX59" s="268"/>
      <c r="CY59" s="269"/>
      <c r="CZ59" s="269"/>
      <c r="DA59" s="269"/>
      <c r="DB59" s="269"/>
      <c r="DC59" s="269"/>
      <c r="DD59" s="269"/>
      <c r="DE59" s="269"/>
      <c r="DF59" s="269"/>
      <c r="DG59" s="269"/>
      <c r="DH59" s="270"/>
      <c r="DI59" s="208"/>
      <c r="DJ59" s="209"/>
      <c r="DK59" s="209"/>
      <c r="DL59" s="209"/>
      <c r="DM59" s="209"/>
      <c r="DN59" s="209"/>
      <c r="DO59" s="209"/>
      <c r="DP59" s="209"/>
      <c r="DQ59" s="209"/>
      <c r="DR59" s="209"/>
      <c r="DS59" s="210"/>
      <c r="DT59" s="268"/>
      <c r="DU59" s="269"/>
      <c r="DV59" s="269"/>
      <c r="DW59" s="269"/>
      <c r="DX59" s="269"/>
      <c r="DY59" s="269"/>
      <c r="DZ59" s="269"/>
      <c r="EA59" s="269"/>
      <c r="EB59" s="269"/>
      <c r="EC59" s="269"/>
      <c r="ED59" s="270"/>
      <c r="EE59" s="208"/>
      <c r="EF59" s="209"/>
      <c r="EG59" s="209"/>
      <c r="EH59" s="209"/>
      <c r="EI59" s="209"/>
      <c r="EJ59" s="209"/>
      <c r="EK59" s="209"/>
      <c r="EL59" s="209"/>
      <c r="EM59" s="209"/>
      <c r="EN59" s="209"/>
      <c r="EO59" s="210"/>
      <c r="EP59" s="268"/>
      <c r="EQ59" s="269"/>
      <c r="ER59" s="269"/>
      <c r="ES59" s="269"/>
      <c r="ET59" s="269"/>
      <c r="EU59" s="269"/>
      <c r="EV59" s="269"/>
      <c r="EW59" s="269"/>
      <c r="EX59" s="269"/>
      <c r="EY59" s="269"/>
      <c r="EZ59" s="270"/>
      <c r="FA59" s="208"/>
      <c r="FB59" s="209"/>
      <c r="FC59" s="209"/>
      <c r="FD59" s="209"/>
      <c r="FE59" s="209"/>
      <c r="FF59" s="209"/>
      <c r="FG59" s="209"/>
      <c r="FH59" s="209"/>
      <c r="FI59" s="209"/>
      <c r="FJ59" s="209"/>
      <c r="FK59" s="210"/>
      <c r="FL59" s="268"/>
      <c r="FM59" s="269"/>
      <c r="FN59" s="269"/>
      <c r="FO59" s="269"/>
      <c r="FP59" s="269"/>
      <c r="FQ59" s="269"/>
      <c r="FR59" s="269"/>
      <c r="FS59" s="269"/>
      <c r="FT59" s="269"/>
      <c r="FU59" s="269"/>
      <c r="FV59" s="270"/>
      <c r="FW59" s="208"/>
      <c r="FX59" s="209"/>
      <c r="FY59" s="209"/>
      <c r="FZ59" s="209"/>
      <c r="GA59" s="209"/>
      <c r="GB59" s="209"/>
      <c r="GC59" s="209"/>
      <c r="GD59" s="209"/>
      <c r="GE59" s="209"/>
      <c r="GF59" s="209"/>
      <c r="GG59" s="210"/>
      <c r="GH59" s="268"/>
      <c r="GI59" s="269"/>
      <c r="GJ59" s="269"/>
      <c r="GK59" s="269"/>
      <c r="GL59" s="269"/>
      <c r="GM59" s="269"/>
      <c r="GN59" s="269"/>
      <c r="GO59" s="269"/>
      <c r="GP59" s="269"/>
      <c r="GQ59" s="269"/>
      <c r="GR59" s="270"/>
      <c r="GS59" s="208"/>
      <c r="GT59" s="209"/>
      <c r="GU59" s="209"/>
      <c r="GV59" s="209"/>
      <c r="GW59" s="209"/>
      <c r="GX59" s="209"/>
      <c r="GY59" s="209"/>
      <c r="GZ59" s="209"/>
      <c r="HA59" s="209"/>
      <c r="HB59" s="209"/>
      <c r="HC59" s="210"/>
    </row>
    <row r="60" spans="1:211" ht="20.25" customHeight="1">
      <c r="A60" s="259"/>
      <c r="B60" s="260"/>
      <c r="C60" s="260"/>
      <c r="D60" s="260"/>
      <c r="E60" s="260"/>
      <c r="F60" s="260"/>
      <c r="G60" s="260"/>
      <c r="H60" s="261"/>
      <c r="I60" s="274" t="s">
        <v>187</v>
      </c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6"/>
      <c r="AP60" s="265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7"/>
      <c r="BF60" s="271"/>
      <c r="BG60" s="272"/>
      <c r="BH60" s="272"/>
      <c r="BI60" s="272"/>
      <c r="BJ60" s="272"/>
      <c r="BK60" s="272"/>
      <c r="BL60" s="272"/>
      <c r="BM60" s="272"/>
      <c r="BN60" s="272"/>
      <c r="BO60" s="272"/>
      <c r="BP60" s="273"/>
      <c r="BQ60" s="256"/>
      <c r="BR60" s="257"/>
      <c r="BS60" s="257"/>
      <c r="BT60" s="257"/>
      <c r="BU60" s="257"/>
      <c r="BV60" s="257"/>
      <c r="BW60" s="257"/>
      <c r="BX60" s="257"/>
      <c r="BY60" s="257"/>
      <c r="BZ60" s="257"/>
      <c r="CA60" s="258"/>
      <c r="CB60" s="256"/>
      <c r="CC60" s="257"/>
      <c r="CD60" s="257"/>
      <c r="CE60" s="257"/>
      <c r="CF60" s="257"/>
      <c r="CG60" s="257"/>
      <c r="CH60" s="257"/>
      <c r="CI60" s="257"/>
      <c r="CJ60" s="257"/>
      <c r="CK60" s="257"/>
      <c r="CL60" s="258"/>
      <c r="CM60" s="271"/>
      <c r="CN60" s="272"/>
      <c r="CO60" s="272"/>
      <c r="CP60" s="272"/>
      <c r="CQ60" s="272"/>
      <c r="CR60" s="272"/>
      <c r="CS60" s="272"/>
      <c r="CT60" s="272"/>
      <c r="CU60" s="272"/>
      <c r="CV60" s="272"/>
      <c r="CW60" s="273"/>
      <c r="CX60" s="271"/>
      <c r="CY60" s="272"/>
      <c r="CZ60" s="272"/>
      <c r="DA60" s="272"/>
      <c r="DB60" s="272"/>
      <c r="DC60" s="272"/>
      <c r="DD60" s="272"/>
      <c r="DE60" s="272"/>
      <c r="DF60" s="272"/>
      <c r="DG60" s="272"/>
      <c r="DH60" s="273"/>
      <c r="DI60" s="256"/>
      <c r="DJ60" s="257"/>
      <c r="DK60" s="257"/>
      <c r="DL60" s="257"/>
      <c r="DM60" s="257"/>
      <c r="DN60" s="257"/>
      <c r="DO60" s="257"/>
      <c r="DP60" s="257"/>
      <c r="DQ60" s="257"/>
      <c r="DR60" s="257"/>
      <c r="DS60" s="258"/>
      <c r="DT60" s="271"/>
      <c r="DU60" s="272"/>
      <c r="DV60" s="272"/>
      <c r="DW60" s="272"/>
      <c r="DX60" s="272"/>
      <c r="DY60" s="272"/>
      <c r="DZ60" s="272"/>
      <c r="EA60" s="272"/>
      <c r="EB60" s="272"/>
      <c r="EC60" s="272"/>
      <c r="ED60" s="273"/>
      <c r="EE60" s="256"/>
      <c r="EF60" s="257"/>
      <c r="EG60" s="257"/>
      <c r="EH60" s="257"/>
      <c r="EI60" s="257"/>
      <c r="EJ60" s="257"/>
      <c r="EK60" s="257"/>
      <c r="EL60" s="257"/>
      <c r="EM60" s="257"/>
      <c r="EN60" s="257"/>
      <c r="EO60" s="258"/>
      <c r="EP60" s="271"/>
      <c r="EQ60" s="272"/>
      <c r="ER60" s="272"/>
      <c r="ES60" s="272"/>
      <c r="ET60" s="272"/>
      <c r="EU60" s="272"/>
      <c r="EV60" s="272"/>
      <c r="EW60" s="272"/>
      <c r="EX60" s="272"/>
      <c r="EY60" s="272"/>
      <c r="EZ60" s="273"/>
      <c r="FA60" s="256"/>
      <c r="FB60" s="257"/>
      <c r="FC60" s="257"/>
      <c r="FD60" s="257"/>
      <c r="FE60" s="257"/>
      <c r="FF60" s="257"/>
      <c r="FG60" s="257"/>
      <c r="FH60" s="257"/>
      <c r="FI60" s="257"/>
      <c r="FJ60" s="257"/>
      <c r="FK60" s="258"/>
      <c r="FL60" s="271"/>
      <c r="FM60" s="272"/>
      <c r="FN60" s="272"/>
      <c r="FO60" s="272"/>
      <c r="FP60" s="272"/>
      <c r="FQ60" s="272"/>
      <c r="FR60" s="272"/>
      <c r="FS60" s="272"/>
      <c r="FT60" s="272"/>
      <c r="FU60" s="272"/>
      <c r="FV60" s="273"/>
      <c r="FW60" s="256"/>
      <c r="FX60" s="257"/>
      <c r="FY60" s="257"/>
      <c r="FZ60" s="257"/>
      <c r="GA60" s="257"/>
      <c r="GB60" s="257"/>
      <c r="GC60" s="257"/>
      <c r="GD60" s="257"/>
      <c r="GE60" s="257"/>
      <c r="GF60" s="257"/>
      <c r="GG60" s="258"/>
      <c r="GH60" s="271"/>
      <c r="GI60" s="272"/>
      <c r="GJ60" s="272"/>
      <c r="GK60" s="272"/>
      <c r="GL60" s="272"/>
      <c r="GM60" s="272"/>
      <c r="GN60" s="272"/>
      <c r="GO60" s="272"/>
      <c r="GP60" s="272"/>
      <c r="GQ60" s="272"/>
      <c r="GR60" s="273"/>
      <c r="GS60" s="256"/>
      <c r="GT60" s="257"/>
      <c r="GU60" s="257"/>
      <c r="GV60" s="257"/>
      <c r="GW60" s="257"/>
      <c r="GX60" s="257"/>
      <c r="GY60" s="257"/>
      <c r="GZ60" s="257"/>
      <c r="HA60" s="257"/>
      <c r="HB60" s="257"/>
      <c r="HC60" s="258"/>
    </row>
    <row r="61" spans="1:211" ht="15.75">
      <c r="A61" s="345" t="s">
        <v>240</v>
      </c>
      <c r="B61" s="346"/>
      <c r="C61" s="346"/>
      <c r="D61" s="346"/>
      <c r="E61" s="346"/>
      <c r="F61" s="346"/>
      <c r="G61" s="346"/>
      <c r="H61" s="347"/>
      <c r="I61" s="348" t="s">
        <v>241</v>
      </c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50"/>
      <c r="AP61" s="265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7"/>
      <c r="BF61" s="268"/>
      <c r="BG61" s="269"/>
      <c r="BH61" s="269"/>
      <c r="BI61" s="269"/>
      <c r="BJ61" s="269"/>
      <c r="BK61" s="269"/>
      <c r="BL61" s="269"/>
      <c r="BM61" s="269"/>
      <c r="BN61" s="269"/>
      <c r="BO61" s="269"/>
      <c r="BP61" s="270"/>
      <c r="BQ61" s="208"/>
      <c r="BR61" s="209"/>
      <c r="BS61" s="209"/>
      <c r="BT61" s="209"/>
      <c r="BU61" s="209"/>
      <c r="BV61" s="209"/>
      <c r="BW61" s="209"/>
      <c r="BX61" s="209"/>
      <c r="BY61" s="209"/>
      <c r="BZ61" s="209"/>
      <c r="CA61" s="210"/>
      <c r="CB61" s="208"/>
      <c r="CC61" s="209"/>
      <c r="CD61" s="209"/>
      <c r="CE61" s="209"/>
      <c r="CF61" s="209"/>
      <c r="CG61" s="209"/>
      <c r="CH61" s="209"/>
      <c r="CI61" s="209"/>
      <c r="CJ61" s="209"/>
      <c r="CK61" s="209"/>
      <c r="CL61" s="210"/>
      <c r="CM61" s="268"/>
      <c r="CN61" s="269"/>
      <c r="CO61" s="269"/>
      <c r="CP61" s="269"/>
      <c r="CQ61" s="269"/>
      <c r="CR61" s="269"/>
      <c r="CS61" s="269"/>
      <c r="CT61" s="269"/>
      <c r="CU61" s="269"/>
      <c r="CV61" s="269"/>
      <c r="CW61" s="270"/>
      <c r="CX61" s="268"/>
      <c r="CY61" s="269"/>
      <c r="CZ61" s="269"/>
      <c r="DA61" s="269"/>
      <c r="DB61" s="269"/>
      <c r="DC61" s="269"/>
      <c r="DD61" s="269"/>
      <c r="DE61" s="269"/>
      <c r="DF61" s="269"/>
      <c r="DG61" s="269"/>
      <c r="DH61" s="270"/>
      <c r="DI61" s="208"/>
      <c r="DJ61" s="209"/>
      <c r="DK61" s="209"/>
      <c r="DL61" s="209"/>
      <c r="DM61" s="209"/>
      <c r="DN61" s="209"/>
      <c r="DO61" s="209"/>
      <c r="DP61" s="209"/>
      <c r="DQ61" s="209"/>
      <c r="DR61" s="209"/>
      <c r="DS61" s="210"/>
      <c r="DT61" s="268"/>
      <c r="DU61" s="269"/>
      <c r="DV61" s="269"/>
      <c r="DW61" s="269"/>
      <c r="DX61" s="269"/>
      <c r="DY61" s="269"/>
      <c r="DZ61" s="269"/>
      <c r="EA61" s="269"/>
      <c r="EB61" s="269"/>
      <c r="EC61" s="269"/>
      <c r="ED61" s="270"/>
      <c r="EE61" s="208"/>
      <c r="EF61" s="209"/>
      <c r="EG61" s="209"/>
      <c r="EH61" s="209"/>
      <c r="EI61" s="209"/>
      <c r="EJ61" s="209"/>
      <c r="EK61" s="209"/>
      <c r="EL61" s="209"/>
      <c r="EM61" s="209"/>
      <c r="EN61" s="209"/>
      <c r="EO61" s="210"/>
      <c r="EP61" s="268"/>
      <c r="EQ61" s="269"/>
      <c r="ER61" s="269"/>
      <c r="ES61" s="269"/>
      <c r="ET61" s="269"/>
      <c r="EU61" s="269"/>
      <c r="EV61" s="269"/>
      <c r="EW61" s="269"/>
      <c r="EX61" s="269"/>
      <c r="EY61" s="269"/>
      <c r="EZ61" s="270"/>
      <c r="FA61" s="208"/>
      <c r="FB61" s="209"/>
      <c r="FC61" s="209"/>
      <c r="FD61" s="209"/>
      <c r="FE61" s="209"/>
      <c r="FF61" s="209"/>
      <c r="FG61" s="209"/>
      <c r="FH61" s="209"/>
      <c r="FI61" s="209"/>
      <c r="FJ61" s="209"/>
      <c r="FK61" s="210"/>
      <c r="FL61" s="268"/>
      <c r="FM61" s="269"/>
      <c r="FN61" s="269"/>
      <c r="FO61" s="269"/>
      <c r="FP61" s="269"/>
      <c r="FQ61" s="269"/>
      <c r="FR61" s="269"/>
      <c r="FS61" s="269"/>
      <c r="FT61" s="269"/>
      <c r="FU61" s="269"/>
      <c r="FV61" s="270"/>
      <c r="FW61" s="208"/>
      <c r="FX61" s="209"/>
      <c r="FY61" s="209"/>
      <c r="FZ61" s="209"/>
      <c r="GA61" s="209"/>
      <c r="GB61" s="209"/>
      <c r="GC61" s="209"/>
      <c r="GD61" s="209"/>
      <c r="GE61" s="209"/>
      <c r="GF61" s="209"/>
      <c r="GG61" s="210"/>
      <c r="GH61" s="268"/>
      <c r="GI61" s="269"/>
      <c r="GJ61" s="269"/>
      <c r="GK61" s="269"/>
      <c r="GL61" s="269"/>
      <c r="GM61" s="269"/>
      <c r="GN61" s="269"/>
      <c r="GO61" s="269"/>
      <c r="GP61" s="269"/>
      <c r="GQ61" s="269"/>
      <c r="GR61" s="270"/>
      <c r="GS61" s="208"/>
      <c r="GT61" s="209"/>
      <c r="GU61" s="209"/>
      <c r="GV61" s="209"/>
      <c r="GW61" s="209"/>
      <c r="GX61" s="209"/>
      <c r="GY61" s="209"/>
      <c r="GZ61" s="209"/>
      <c r="HA61" s="209"/>
      <c r="HB61" s="209"/>
      <c r="HC61" s="210"/>
    </row>
    <row r="62" spans="1:211" ht="15.75">
      <c r="A62" s="259" t="s">
        <v>246</v>
      </c>
      <c r="B62" s="260"/>
      <c r="C62" s="260"/>
      <c r="D62" s="260"/>
      <c r="E62" s="260"/>
      <c r="F62" s="260"/>
      <c r="G62" s="260"/>
      <c r="H62" s="261"/>
      <c r="I62" s="357" t="s">
        <v>243</v>
      </c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9"/>
      <c r="AP62" s="265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7"/>
      <c r="BF62" s="268"/>
      <c r="BG62" s="269"/>
      <c r="BH62" s="269"/>
      <c r="BI62" s="269"/>
      <c r="BJ62" s="269"/>
      <c r="BK62" s="269"/>
      <c r="BL62" s="269"/>
      <c r="BM62" s="269"/>
      <c r="BN62" s="269"/>
      <c r="BO62" s="269"/>
      <c r="BP62" s="270"/>
      <c r="BQ62" s="208"/>
      <c r="BR62" s="209"/>
      <c r="BS62" s="209"/>
      <c r="BT62" s="209"/>
      <c r="BU62" s="209"/>
      <c r="BV62" s="209"/>
      <c r="BW62" s="209"/>
      <c r="BX62" s="209"/>
      <c r="BY62" s="209"/>
      <c r="BZ62" s="209"/>
      <c r="CA62" s="210"/>
      <c r="CB62" s="208"/>
      <c r="CC62" s="209"/>
      <c r="CD62" s="209"/>
      <c r="CE62" s="209"/>
      <c r="CF62" s="209"/>
      <c r="CG62" s="209"/>
      <c r="CH62" s="209"/>
      <c r="CI62" s="209"/>
      <c r="CJ62" s="209"/>
      <c r="CK62" s="209"/>
      <c r="CL62" s="210"/>
      <c r="CM62" s="268"/>
      <c r="CN62" s="269"/>
      <c r="CO62" s="269"/>
      <c r="CP62" s="269"/>
      <c r="CQ62" s="269"/>
      <c r="CR62" s="269"/>
      <c r="CS62" s="269"/>
      <c r="CT62" s="269"/>
      <c r="CU62" s="269"/>
      <c r="CV62" s="269"/>
      <c r="CW62" s="270"/>
      <c r="CX62" s="268"/>
      <c r="CY62" s="269"/>
      <c r="CZ62" s="269"/>
      <c r="DA62" s="269"/>
      <c r="DB62" s="269"/>
      <c r="DC62" s="269"/>
      <c r="DD62" s="269"/>
      <c r="DE62" s="269"/>
      <c r="DF62" s="269"/>
      <c r="DG62" s="269"/>
      <c r="DH62" s="270"/>
      <c r="DI62" s="208"/>
      <c r="DJ62" s="209"/>
      <c r="DK62" s="209"/>
      <c r="DL62" s="209"/>
      <c r="DM62" s="209"/>
      <c r="DN62" s="209"/>
      <c r="DO62" s="209"/>
      <c r="DP62" s="209"/>
      <c r="DQ62" s="209"/>
      <c r="DR62" s="209"/>
      <c r="DS62" s="210"/>
      <c r="DT62" s="268"/>
      <c r="DU62" s="269"/>
      <c r="DV62" s="269"/>
      <c r="DW62" s="269"/>
      <c r="DX62" s="269"/>
      <c r="DY62" s="269"/>
      <c r="DZ62" s="269"/>
      <c r="EA62" s="269"/>
      <c r="EB62" s="269"/>
      <c r="EC62" s="269"/>
      <c r="ED62" s="270"/>
      <c r="EE62" s="208"/>
      <c r="EF62" s="209"/>
      <c r="EG62" s="209"/>
      <c r="EH62" s="209"/>
      <c r="EI62" s="209"/>
      <c r="EJ62" s="209"/>
      <c r="EK62" s="209"/>
      <c r="EL62" s="209"/>
      <c r="EM62" s="209"/>
      <c r="EN62" s="209"/>
      <c r="EO62" s="210"/>
      <c r="EP62" s="268"/>
      <c r="EQ62" s="269"/>
      <c r="ER62" s="269"/>
      <c r="ES62" s="269"/>
      <c r="ET62" s="269"/>
      <c r="EU62" s="269"/>
      <c r="EV62" s="269"/>
      <c r="EW62" s="269"/>
      <c r="EX62" s="269"/>
      <c r="EY62" s="269"/>
      <c r="EZ62" s="270"/>
      <c r="FA62" s="208"/>
      <c r="FB62" s="209"/>
      <c r="FC62" s="209"/>
      <c r="FD62" s="209"/>
      <c r="FE62" s="209"/>
      <c r="FF62" s="209"/>
      <c r="FG62" s="209"/>
      <c r="FH62" s="209"/>
      <c r="FI62" s="209"/>
      <c r="FJ62" s="209"/>
      <c r="FK62" s="210"/>
      <c r="FL62" s="268"/>
      <c r="FM62" s="269"/>
      <c r="FN62" s="269"/>
      <c r="FO62" s="269"/>
      <c r="FP62" s="269"/>
      <c r="FQ62" s="269"/>
      <c r="FR62" s="269"/>
      <c r="FS62" s="269"/>
      <c r="FT62" s="269"/>
      <c r="FU62" s="269"/>
      <c r="FV62" s="270"/>
      <c r="FW62" s="208"/>
      <c r="FX62" s="209"/>
      <c r="FY62" s="209"/>
      <c r="FZ62" s="209"/>
      <c r="GA62" s="209"/>
      <c r="GB62" s="209"/>
      <c r="GC62" s="209"/>
      <c r="GD62" s="209"/>
      <c r="GE62" s="209"/>
      <c r="GF62" s="209"/>
      <c r="GG62" s="210"/>
      <c r="GH62" s="268"/>
      <c r="GI62" s="269"/>
      <c r="GJ62" s="269"/>
      <c r="GK62" s="269"/>
      <c r="GL62" s="269"/>
      <c r="GM62" s="269"/>
      <c r="GN62" s="269"/>
      <c r="GO62" s="269"/>
      <c r="GP62" s="269"/>
      <c r="GQ62" s="269"/>
      <c r="GR62" s="270"/>
      <c r="GS62" s="208"/>
      <c r="GT62" s="209"/>
      <c r="GU62" s="209"/>
      <c r="GV62" s="209"/>
      <c r="GW62" s="209"/>
      <c r="GX62" s="209"/>
      <c r="GY62" s="209"/>
      <c r="GZ62" s="209"/>
      <c r="HA62" s="209"/>
      <c r="HB62" s="209"/>
      <c r="HC62" s="210"/>
    </row>
    <row r="63" spans="1:211" ht="15.75">
      <c r="A63" s="265"/>
      <c r="B63" s="266"/>
      <c r="C63" s="266"/>
      <c r="D63" s="266"/>
      <c r="E63" s="266"/>
      <c r="F63" s="266"/>
      <c r="G63" s="266"/>
      <c r="H63" s="267"/>
      <c r="I63" s="274" t="s">
        <v>182</v>
      </c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6"/>
      <c r="AP63" s="265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7"/>
      <c r="BF63" s="268"/>
      <c r="BG63" s="269"/>
      <c r="BH63" s="269"/>
      <c r="BI63" s="269"/>
      <c r="BJ63" s="269"/>
      <c r="BK63" s="269"/>
      <c r="BL63" s="269"/>
      <c r="BM63" s="269"/>
      <c r="BN63" s="269"/>
      <c r="BO63" s="269"/>
      <c r="BP63" s="270"/>
      <c r="BQ63" s="208"/>
      <c r="BR63" s="209"/>
      <c r="BS63" s="209"/>
      <c r="BT63" s="209"/>
      <c r="BU63" s="209"/>
      <c r="BV63" s="209"/>
      <c r="BW63" s="209"/>
      <c r="BX63" s="209"/>
      <c r="BY63" s="209"/>
      <c r="BZ63" s="209"/>
      <c r="CA63" s="210"/>
      <c r="CB63" s="208"/>
      <c r="CC63" s="209"/>
      <c r="CD63" s="209"/>
      <c r="CE63" s="209"/>
      <c r="CF63" s="209"/>
      <c r="CG63" s="209"/>
      <c r="CH63" s="209"/>
      <c r="CI63" s="209"/>
      <c r="CJ63" s="209"/>
      <c r="CK63" s="209"/>
      <c r="CL63" s="210"/>
      <c r="CM63" s="268"/>
      <c r="CN63" s="269"/>
      <c r="CO63" s="269"/>
      <c r="CP63" s="269"/>
      <c r="CQ63" s="269"/>
      <c r="CR63" s="269"/>
      <c r="CS63" s="269"/>
      <c r="CT63" s="269"/>
      <c r="CU63" s="269"/>
      <c r="CV63" s="269"/>
      <c r="CW63" s="270"/>
      <c r="CX63" s="268"/>
      <c r="CY63" s="269"/>
      <c r="CZ63" s="269"/>
      <c r="DA63" s="269"/>
      <c r="DB63" s="269"/>
      <c r="DC63" s="269"/>
      <c r="DD63" s="269"/>
      <c r="DE63" s="269"/>
      <c r="DF63" s="269"/>
      <c r="DG63" s="269"/>
      <c r="DH63" s="270"/>
      <c r="DI63" s="208"/>
      <c r="DJ63" s="209"/>
      <c r="DK63" s="209"/>
      <c r="DL63" s="209"/>
      <c r="DM63" s="209"/>
      <c r="DN63" s="209"/>
      <c r="DO63" s="209"/>
      <c r="DP63" s="209"/>
      <c r="DQ63" s="209"/>
      <c r="DR63" s="209"/>
      <c r="DS63" s="210"/>
      <c r="DT63" s="268"/>
      <c r="DU63" s="269"/>
      <c r="DV63" s="269"/>
      <c r="DW63" s="269"/>
      <c r="DX63" s="269"/>
      <c r="DY63" s="269"/>
      <c r="DZ63" s="269"/>
      <c r="EA63" s="269"/>
      <c r="EB63" s="269"/>
      <c r="EC63" s="269"/>
      <c r="ED63" s="270"/>
      <c r="EE63" s="208"/>
      <c r="EF63" s="209"/>
      <c r="EG63" s="209"/>
      <c r="EH63" s="209"/>
      <c r="EI63" s="209"/>
      <c r="EJ63" s="209"/>
      <c r="EK63" s="209"/>
      <c r="EL63" s="209"/>
      <c r="EM63" s="209"/>
      <c r="EN63" s="209"/>
      <c r="EO63" s="210"/>
      <c r="EP63" s="268"/>
      <c r="EQ63" s="269"/>
      <c r="ER63" s="269"/>
      <c r="ES63" s="269"/>
      <c r="ET63" s="269"/>
      <c r="EU63" s="269"/>
      <c r="EV63" s="269"/>
      <c r="EW63" s="269"/>
      <c r="EX63" s="269"/>
      <c r="EY63" s="269"/>
      <c r="EZ63" s="270"/>
      <c r="FA63" s="208"/>
      <c r="FB63" s="209"/>
      <c r="FC63" s="209"/>
      <c r="FD63" s="209"/>
      <c r="FE63" s="209"/>
      <c r="FF63" s="209"/>
      <c r="FG63" s="209"/>
      <c r="FH63" s="209"/>
      <c r="FI63" s="209"/>
      <c r="FJ63" s="209"/>
      <c r="FK63" s="210"/>
      <c r="FL63" s="268"/>
      <c r="FM63" s="269"/>
      <c r="FN63" s="269"/>
      <c r="FO63" s="269"/>
      <c r="FP63" s="269"/>
      <c r="FQ63" s="269"/>
      <c r="FR63" s="269"/>
      <c r="FS63" s="269"/>
      <c r="FT63" s="269"/>
      <c r="FU63" s="269"/>
      <c r="FV63" s="270"/>
      <c r="FW63" s="208"/>
      <c r="FX63" s="209"/>
      <c r="FY63" s="209"/>
      <c r="FZ63" s="209"/>
      <c r="GA63" s="209"/>
      <c r="GB63" s="209"/>
      <c r="GC63" s="209"/>
      <c r="GD63" s="209"/>
      <c r="GE63" s="209"/>
      <c r="GF63" s="209"/>
      <c r="GG63" s="210"/>
      <c r="GH63" s="268"/>
      <c r="GI63" s="269"/>
      <c r="GJ63" s="269"/>
      <c r="GK63" s="269"/>
      <c r="GL63" s="269"/>
      <c r="GM63" s="269"/>
      <c r="GN63" s="269"/>
      <c r="GO63" s="269"/>
      <c r="GP63" s="269"/>
      <c r="GQ63" s="269"/>
      <c r="GR63" s="270"/>
      <c r="GS63" s="208"/>
      <c r="GT63" s="209"/>
      <c r="GU63" s="209"/>
      <c r="GV63" s="209"/>
      <c r="GW63" s="209"/>
      <c r="GX63" s="209"/>
      <c r="GY63" s="209"/>
      <c r="GZ63" s="209"/>
      <c r="HA63" s="209"/>
      <c r="HB63" s="209"/>
      <c r="HC63" s="210"/>
    </row>
    <row r="64" spans="1:211" ht="15.75">
      <c r="A64" s="265"/>
      <c r="B64" s="266"/>
      <c r="C64" s="266"/>
      <c r="D64" s="266"/>
      <c r="E64" s="266"/>
      <c r="F64" s="266"/>
      <c r="G64" s="266"/>
      <c r="H64" s="267"/>
      <c r="I64" s="274" t="s">
        <v>183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6"/>
      <c r="AP64" s="265" t="s">
        <v>184</v>
      </c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7"/>
      <c r="BF64" s="208">
        <v>1019044.75</v>
      </c>
      <c r="BG64" s="209"/>
      <c r="BH64" s="209"/>
      <c r="BI64" s="209"/>
      <c r="BJ64" s="209"/>
      <c r="BK64" s="209"/>
      <c r="BL64" s="209"/>
      <c r="BM64" s="209"/>
      <c r="BN64" s="209"/>
      <c r="BO64" s="209"/>
      <c r="BP64" s="210"/>
      <c r="BQ64" s="208">
        <v>1023474.94</v>
      </c>
      <c r="BR64" s="209"/>
      <c r="BS64" s="209"/>
      <c r="BT64" s="209"/>
      <c r="BU64" s="209"/>
      <c r="BV64" s="209"/>
      <c r="BW64" s="209"/>
      <c r="BX64" s="209"/>
      <c r="BY64" s="209"/>
      <c r="BZ64" s="209"/>
      <c r="CA64" s="210"/>
      <c r="CB64" s="208">
        <v>1023474.94</v>
      </c>
      <c r="CC64" s="209"/>
      <c r="CD64" s="209"/>
      <c r="CE64" s="209"/>
      <c r="CF64" s="209"/>
      <c r="CG64" s="209"/>
      <c r="CH64" s="209"/>
      <c r="CI64" s="209"/>
      <c r="CJ64" s="209"/>
      <c r="CK64" s="209"/>
      <c r="CL64" s="210"/>
      <c r="CM64" s="208">
        <v>1075703.21</v>
      </c>
      <c r="CN64" s="209"/>
      <c r="CO64" s="209"/>
      <c r="CP64" s="209"/>
      <c r="CQ64" s="209"/>
      <c r="CR64" s="209"/>
      <c r="CS64" s="209"/>
      <c r="CT64" s="209"/>
      <c r="CU64" s="209"/>
      <c r="CV64" s="209"/>
      <c r="CW64" s="210"/>
      <c r="CX64" s="208">
        <v>1075703.21</v>
      </c>
      <c r="CY64" s="209"/>
      <c r="CZ64" s="209"/>
      <c r="DA64" s="209"/>
      <c r="DB64" s="209"/>
      <c r="DC64" s="209"/>
      <c r="DD64" s="209"/>
      <c r="DE64" s="209"/>
      <c r="DF64" s="209"/>
      <c r="DG64" s="209"/>
      <c r="DH64" s="210"/>
      <c r="DI64" s="208">
        <f>CX64*1.05</f>
        <v>1129488.3705</v>
      </c>
      <c r="DJ64" s="209"/>
      <c r="DK64" s="209"/>
      <c r="DL64" s="209"/>
      <c r="DM64" s="209"/>
      <c r="DN64" s="209"/>
      <c r="DO64" s="209"/>
      <c r="DP64" s="209"/>
      <c r="DQ64" s="209"/>
      <c r="DR64" s="209"/>
      <c r="DS64" s="210"/>
      <c r="DT64" s="208">
        <v>1129488.3705</v>
      </c>
      <c r="DU64" s="209"/>
      <c r="DV64" s="209"/>
      <c r="DW64" s="209"/>
      <c r="DX64" s="209"/>
      <c r="DY64" s="209"/>
      <c r="DZ64" s="209"/>
      <c r="EA64" s="209"/>
      <c r="EB64" s="209"/>
      <c r="EC64" s="209"/>
      <c r="ED64" s="210"/>
      <c r="EE64" s="208">
        <f>DT64*1.05</f>
        <v>1185962.789025</v>
      </c>
      <c r="EF64" s="209"/>
      <c r="EG64" s="209"/>
      <c r="EH64" s="209"/>
      <c r="EI64" s="209"/>
      <c r="EJ64" s="209"/>
      <c r="EK64" s="209"/>
      <c r="EL64" s="209"/>
      <c r="EM64" s="209"/>
      <c r="EN64" s="209"/>
      <c r="EO64" s="210"/>
      <c r="EP64" s="208">
        <v>1185962.789025</v>
      </c>
      <c r="EQ64" s="209"/>
      <c r="ER64" s="209"/>
      <c r="ES64" s="209"/>
      <c r="ET64" s="209"/>
      <c r="EU64" s="209"/>
      <c r="EV64" s="209"/>
      <c r="EW64" s="209"/>
      <c r="EX64" s="209"/>
      <c r="EY64" s="209"/>
      <c r="EZ64" s="210"/>
      <c r="FA64" s="208">
        <f>EP64*1.05</f>
        <v>1245260.92847625</v>
      </c>
      <c r="FB64" s="209"/>
      <c r="FC64" s="209"/>
      <c r="FD64" s="209"/>
      <c r="FE64" s="209"/>
      <c r="FF64" s="209"/>
      <c r="FG64" s="209"/>
      <c r="FH64" s="209"/>
      <c r="FI64" s="209"/>
      <c r="FJ64" s="209"/>
      <c r="FK64" s="210"/>
      <c r="FL64" s="208">
        <v>1245260.92847625</v>
      </c>
      <c r="FM64" s="209"/>
      <c r="FN64" s="209"/>
      <c r="FO64" s="209"/>
      <c r="FP64" s="209"/>
      <c r="FQ64" s="209"/>
      <c r="FR64" s="209"/>
      <c r="FS64" s="209"/>
      <c r="FT64" s="209"/>
      <c r="FU64" s="209"/>
      <c r="FV64" s="210"/>
      <c r="FW64" s="208">
        <f>FL64*1.05</f>
        <v>1307523.9749000627</v>
      </c>
      <c r="FX64" s="209"/>
      <c r="FY64" s="209"/>
      <c r="FZ64" s="209"/>
      <c r="GA64" s="209"/>
      <c r="GB64" s="209"/>
      <c r="GC64" s="209"/>
      <c r="GD64" s="209"/>
      <c r="GE64" s="209"/>
      <c r="GF64" s="209"/>
      <c r="GG64" s="210"/>
      <c r="GH64" s="208">
        <v>1307523.9749000627</v>
      </c>
      <c r="GI64" s="209"/>
      <c r="GJ64" s="209"/>
      <c r="GK64" s="209"/>
      <c r="GL64" s="209"/>
      <c r="GM64" s="209"/>
      <c r="GN64" s="209"/>
      <c r="GO64" s="209"/>
      <c r="GP64" s="209"/>
      <c r="GQ64" s="209"/>
      <c r="GR64" s="210"/>
      <c r="GS64" s="208">
        <f>GH64*1.05</f>
        <v>1372900.1736450659</v>
      </c>
      <c r="GT64" s="209"/>
      <c r="GU64" s="209"/>
      <c r="GV64" s="209"/>
      <c r="GW64" s="209"/>
      <c r="GX64" s="209"/>
      <c r="GY64" s="209"/>
      <c r="GZ64" s="209"/>
      <c r="HA64" s="209"/>
      <c r="HB64" s="209"/>
      <c r="HC64" s="210"/>
    </row>
    <row r="65" spans="1:211" ht="15.75">
      <c r="A65" s="283"/>
      <c r="B65" s="284"/>
      <c r="C65" s="284"/>
      <c r="D65" s="284"/>
      <c r="E65" s="284"/>
      <c r="F65" s="284"/>
      <c r="G65" s="284"/>
      <c r="H65" s="285"/>
      <c r="I65" s="274" t="s">
        <v>185</v>
      </c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6"/>
      <c r="AP65" s="283" t="s">
        <v>179</v>
      </c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5"/>
      <c r="BF65" s="277">
        <v>327.63</v>
      </c>
      <c r="BG65" s="278"/>
      <c r="BH65" s="278"/>
      <c r="BI65" s="278"/>
      <c r="BJ65" s="278"/>
      <c r="BK65" s="278"/>
      <c r="BL65" s="278"/>
      <c r="BM65" s="278"/>
      <c r="BN65" s="278"/>
      <c r="BO65" s="278"/>
      <c r="BP65" s="279"/>
      <c r="BQ65" s="277">
        <v>344.01</v>
      </c>
      <c r="BR65" s="278"/>
      <c r="BS65" s="278"/>
      <c r="BT65" s="278"/>
      <c r="BU65" s="278"/>
      <c r="BV65" s="278"/>
      <c r="BW65" s="278"/>
      <c r="BX65" s="278"/>
      <c r="BY65" s="278"/>
      <c r="BZ65" s="278"/>
      <c r="CA65" s="279"/>
      <c r="CB65" s="277">
        <v>344.01</v>
      </c>
      <c r="CC65" s="278"/>
      <c r="CD65" s="278"/>
      <c r="CE65" s="278"/>
      <c r="CF65" s="278"/>
      <c r="CG65" s="278"/>
      <c r="CH65" s="278"/>
      <c r="CI65" s="278"/>
      <c r="CJ65" s="278"/>
      <c r="CK65" s="278"/>
      <c r="CL65" s="279"/>
      <c r="CM65" s="277">
        <v>381.86</v>
      </c>
      <c r="CN65" s="278"/>
      <c r="CO65" s="278"/>
      <c r="CP65" s="278"/>
      <c r="CQ65" s="278"/>
      <c r="CR65" s="278"/>
      <c r="CS65" s="278"/>
      <c r="CT65" s="278"/>
      <c r="CU65" s="278"/>
      <c r="CV65" s="278"/>
      <c r="CW65" s="279"/>
      <c r="CX65" s="277">
        <v>381.86</v>
      </c>
      <c r="CY65" s="278"/>
      <c r="CZ65" s="278"/>
      <c r="DA65" s="278"/>
      <c r="DB65" s="278"/>
      <c r="DC65" s="278"/>
      <c r="DD65" s="278"/>
      <c r="DE65" s="278"/>
      <c r="DF65" s="278"/>
      <c r="DG65" s="278"/>
      <c r="DH65" s="279"/>
      <c r="DI65" s="277">
        <f>CX65*1.11</f>
        <v>423.86460000000005</v>
      </c>
      <c r="DJ65" s="278"/>
      <c r="DK65" s="278"/>
      <c r="DL65" s="278"/>
      <c r="DM65" s="278"/>
      <c r="DN65" s="278"/>
      <c r="DO65" s="278"/>
      <c r="DP65" s="278"/>
      <c r="DQ65" s="278"/>
      <c r="DR65" s="278"/>
      <c r="DS65" s="279"/>
      <c r="DT65" s="277">
        <v>423.86460000000005</v>
      </c>
      <c r="DU65" s="278"/>
      <c r="DV65" s="278"/>
      <c r="DW65" s="278"/>
      <c r="DX65" s="278"/>
      <c r="DY65" s="278"/>
      <c r="DZ65" s="278"/>
      <c r="EA65" s="278"/>
      <c r="EB65" s="278"/>
      <c r="EC65" s="278"/>
      <c r="ED65" s="279"/>
      <c r="EE65" s="277">
        <f>DT65*1.1</f>
        <v>466.2510600000001</v>
      </c>
      <c r="EF65" s="278"/>
      <c r="EG65" s="278"/>
      <c r="EH65" s="278"/>
      <c r="EI65" s="278"/>
      <c r="EJ65" s="278"/>
      <c r="EK65" s="278"/>
      <c r="EL65" s="278"/>
      <c r="EM65" s="278"/>
      <c r="EN65" s="278"/>
      <c r="EO65" s="279"/>
      <c r="EP65" s="277">
        <v>466.2510600000001</v>
      </c>
      <c r="EQ65" s="278"/>
      <c r="ER65" s="278"/>
      <c r="ES65" s="278"/>
      <c r="ET65" s="278"/>
      <c r="EU65" s="278"/>
      <c r="EV65" s="278"/>
      <c r="EW65" s="278"/>
      <c r="EX65" s="278"/>
      <c r="EY65" s="278"/>
      <c r="EZ65" s="279"/>
      <c r="FA65" s="277">
        <f>EP65*1.1</f>
        <v>512.8761660000001</v>
      </c>
      <c r="FB65" s="278"/>
      <c r="FC65" s="278"/>
      <c r="FD65" s="278"/>
      <c r="FE65" s="278"/>
      <c r="FF65" s="278"/>
      <c r="FG65" s="278"/>
      <c r="FH65" s="278"/>
      <c r="FI65" s="278"/>
      <c r="FJ65" s="278"/>
      <c r="FK65" s="279"/>
      <c r="FL65" s="277">
        <v>512.8761660000001</v>
      </c>
      <c r="FM65" s="278"/>
      <c r="FN65" s="278"/>
      <c r="FO65" s="278"/>
      <c r="FP65" s="278"/>
      <c r="FQ65" s="278"/>
      <c r="FR65" s="278"/>
      <c r="FS65" s="278"/>
      <c r="FT65" s="278"/>
      <c r="FU65" s="278"/>
      <c r="FV65" s="279"/>
      <c r="FW65" s="277">
        <f>FL65*1.1</f>
        <v>564.1637826000002</v>
      </c>
      <c r="FX65" s="278"/>
      <c r="FY65" s="278"/>
      <c r="FZ65" s="278"/>
      <c r="GA65" s="278"/>
      <c r="GB65" s="278"/>
      <c r="GC65" s="278"/>
      <c r="GD65" s="278"/>
      <c r="GE65" s="278"/>
      <c r="GF65" s="278"/>
      <c r="GG65" s="279"/>
      <c r="GH65" s="277">
        <v>564.1637826000002</v>
      </c>
      <c r="GI65" s="278"/>
      <c r="GJ65" s="278"/>
      <c r="GK65" s="278"/>
      <c r="GL65" s="278"/>
      <c r="GM65" s="278"/>
      <c r="GN65" s="278"/>
      <c r="GO65" s="278"/>
      <c r="GP65" s="278"/>
      <c r="GQ65" s="278"/>
      <c r="GR65" s="279"/>
      <c r="GS65" s="277">
        <f>GH65*1.09</f>
        <v>614.9385230340002</v>
      </c>
      <c r="GT65" s="278"/>
      <c r="GU65" s="278"/>
      <c r="GV65" s="278"/>
      <c r="GW65" s="278"/>
      <c r="GX65" s="278"/>
      <c r="GY65" s="278"/>
      <c r="GZ65" s="278"/>
      <c r="HA65" s="278"/>
      <c r="HB65" s="278"/>
      <c r="HC65" s="279"/>
    </row>
    <row r="66" spans="1:211" ht="15.75">
      <c r="A66" s="286"/>
      <c r="B66" s="287"/>
      <c r="C66" s="287"/>
      <c r="D66" s="287"/>
      <c r="E66" s="287"/>
      <c r="F66" s="287"/>
      <c r="G66" s="287"/>
      <c r="H66" s="288"/>
      <c r="I66" s="274" t="s">
        <v>186</v>
      </c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6"/>
      <c r="AP66" s="286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8"/>
      <c r="BF66" s="280"/>
      <c r="BG66" s="281"/>
      <c r="BH66" s="281"/>
      <c r="BI66" s="281"/>
      <c r="BJ66" s="281"/>
      <c r="BK66" s="281"/>
      <c r="BL66" s="281"/>
      <c r="BM66" s="281"/>
      <c r="BN66" s="281"/>
      <c r="BO66" s="281"/>
      <c r="BP66" s="282"/>
      <c r="BQ66" s="280"/>
      <c r="BR66" s="281"/>
      <c r="BS66" s="281"/>
      <c r="BT66" s="281"/>
      <c r="BU66" s="281"/>
      <c r="BV66" s="281"/>
      <c r="BW66" s="281"/>
      <c r="BX66" s="281"/>
      <c r="BY66" s="281"/>
      <c r="BZ66" s="281"/>
      <c r="CA66" s="282"/>
      <c r="CB66" s="280"/>
      <c r="CC66" s="281"/>
      <c r="CD66" s="281"/>
      <c r="CE66" s="281"/>
      <c r="CF66" s="281"/>
      <c r="CG66" s="281"/>
      <c r="CH66" s="281"/>
      <c r="CI66" s="281"/>
      <c r="CJ66" s="281"/>
      <c r="CK66" s="281"/>
      <c r="CL66" s="282"/>
      <c r="CM66" s="280"/>
      <c r="CN66" s="281"/>
      <c r="CO66" s="281"/>
      <c r="CP66" s="281"/>
      <c r="CQ66" s="281"/>
      <c r="CR66" s="281"/>
      <c r="CS66" s="281"/>
      <c r="CT66" s="281"/>
      <c r="CU66" s="281"/>
      <c r="CV66" s="281"/>
      <c r="CW66" s="282"/>
      <c r="CX66" s="280"/>
      <c r="CY66" s="281"/>
      <c r="CZ66" s="281"/>
      <c r="DA66" s="281"/>
      <c r="DB66" s="281"/>
      <c r="DC66" s="281"/>
      <c r="DD66" s="281"/>
      <c r="DE66" s="281"/>
      <c r="DF66" s="281"/>
      <c r="DG66" s="281"/>
      <c r="DH66" s="282"/>
      <c r="DI66" s="280"/>
      <c r="DJ66" s="281"/>
      <c r="DK66" s="281"/>
      <c r="DL66" s="281"/>
      <c r="DM66" s="281"/>
      <c r="DN66" s="281"/>
      <c r="DO66" s="281"/>
      <c r="DP66" s="281"/>
      <c r="DQ66" s="281"/>
      <c r="DR66" s="281"/>
      <c r="DS66" s="282"/>
      <c r="DT66" s="280"/>
      <c r="DU66" s="281"/>
      <c r="DV66" s="281"/>
      <c r="DW66" s="281"/>
      <c r="DX66" s="281"/>
      <c r="DY66" s="281"/>
      <c r="DZ66" s="281"/>
      <c r="EA66" s="281"/>
      <c r="EB66" s="281"/>
      <c r="EC66" s="281"/>
      <c r="ED66" s="282"/>
      <c r="EE66" s="280"/>
      <c r="EF66" s="281"/>
      <c r="EG66" s="281"/>
      <c r="EH66" s="281"/>
      <c r="EI66" s="281"/>
      <c r="EJ66" s="281"/>
      <c r="EK66" s="281"/>
      <c r="EL66" s="281"/>
      <c r="EM66" s="281"/>
      <c r="EN66" s="281"/>
      <c r="EO66" s="282"/>
      <c r="EP66" s="280"/>
      <c r="EQ66" s="281"/>
      <c r="ER66" s="281"/>
      <c r="ES66" s="281"/>
      <c r="ET66" s="281"/>
      <c r="EU66" s="281"/>
      <c r="EV66" s="281"/>
      <c r="EW66" s="281"/>
      <c r="EX66" s="281"/>
      <c r="EY66" s="281"/>
      <c r="EZ66" s="282"/>
      <c r="FA66" s="280"/>
      <c r="FB66" s="281"/>
      <c r="FC66" s="281"/>
      <c r="FD66" s="281"/>
      <c r="FE66" s="281"/>
      <c r="FF66" s="281"/>
      <c r="FG66" s="281"/>
      <c r="FH66" s="281"/>
      <c r="FI66" s="281"/>
      <c r="FJ66" s="281"/>
      <c r="FK66" s="282"/>
      <c r="FL66" s="280"/>
      <c r="FM66" s="281"/>
      <c r="FN66" s="281"/>
      <c r="FO66" s="281"/>
      <c r="FP66" s="281"/>
      <c r="FQ66" s="281"/>
      <c r="FR66" s="281"/>
      <c r="FS66" s="281"/>
      <c r="FT66" s="281"/>
      <c r="FU66" s="281"/>
      <c r="FV66" s="282"/>
      <c r="FW66" s="280"/>
      <c r="FX66" s="281"/>
      <c r="FY66" s="281"/>
      <c r="FZ66" s="281"/>
      <c r="GA66" s="281"/>
      <c r="GB66" s="281"/>
      <c r="GC66" s="281"/>
      <c r="GD66" s="281"/>
      <c r="GE66" s="281"/>
      <c r="GF66" s="281"/>
      <c r="GG66" s="282"/>
      <c r="GH66" s="280"/>
      <c r="GI66" s="281"/>
      <c r="GJ66" s="281"/>
      <c r="GK66" s="281"/>
      <c r="GL66" s="281"/>
      <c r="GM66" s="281"/>
      <c r="GN66" s="281"/>
      <c r="GO66" s="281"/>
      <c r="GP66" s="281"/>
      <c r="GQ66" s="281"/>
      <c r="GR66" s="282"/>
      <c r="GS66" s="280"/>
      <c r="GT66" s="281"/>
      <c r="GU66" s="281"/>
      <c r="GV66" s="281"/>
      <c r="GW66" s="281"/>
      <c r="GX66" s="281"/>
      <c r="GY66" s="281"/>
      <c r="GZ66" s="281"/>
      <c r="HA66" s="281"/>
      <c r="HB66" s="281"/>
      <c r="HC66" s="282"/>
    </row>
    <row r="67" spans="1:211" ht="15.75">
      <c r="A67" s="265"/>
      <c r="B67" s="266"/>
      <c r="C67" s="266"/>
      <c r="D67" s="266"/>
      <c r="E67" s="266"/>
      <c r="F67" s="266"/>
      <c r="G67" s="266"/>
      <c r="H67" s="267"/>
      <c r="I67" s="274" t="s">
        <v>187</v>
      </c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6"/>
      <c r="AP67" s="265" t="s">
        <v>179</v>
      </c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7"/>
      <c r="BF67" s="208">
        <v>2799.64</v>
      </c>
      <c r="BG67" s="209"/>
      <c r="BH67" s="209"/>
      <c r="BI67" s="209"/>
      <c r="BJ67" s="209"/>
      <c r="BK67" s="209"/>
      <c r="BL67" s="209"/>
      <c r="BM67" s="209"/>
      <c r="BN67" s="209"/>
      <c r="BO67" s="209"/>
      <c r="BP67" s="210"/>
      <c r="BQ67" s="208">
        <v>2892.03</v>
      </c>
      <c r="BR67" s="209"/>
      <c r="BS67" s="209"/>
      <c r="BT67" s="209"/>
      <c r="BU67" s="209"/>
      <c r="BV67" s="209"/>
      <c r="BW67" s="209"/>
      <c r="BX67" s="209"/>
      <c r="BY67" s="209"/>
      <c r="BZ67" s="209"/>
      <c r="CA67" s="210"/>
      <c r="CB67" s="208">
        <v>2892.03</v>
      </c>
      <c r="CC67" s="209"/>
      <c r="CD67" s="209"/>
      <c r="CE67" s="209"/>
      <c r="CF67" s="209"/>
      <c r="CG67" s="209"/>
      <c r="CH67" s="209"/>
      <c r="CI67" s="209"/>
      <c r="CJ67" s="209"/>
      <c r="CK67" s="209"/>
      <c r="CL67" s="210"/>
      <c r="CM67" s="208">
        <v>3033.74</v>
      </c>
      <c r="CN67" s="209"/>
      <c r="CO67" s="209"/>
      <c r="CP67" s="209"/>
      <c r="CQ67" s="209"/>
      <c r="CR67" s="209"/>
      <c r="CS67" s="209"/>
      <c r="CT67" s="209"/>
      <c r="CU67" s="209"/>
      <c r="CV67" s="209"/>
      <c r="CW67" s="210"/>
      <c r="CX67" s="208">
        <v>3033.74</v>
      </c>
      <c r="CY67" s="209"/>
      <c r="CZ67" s="209"/>
      <c r="DA67" s="209"/>
      <c r="DB67" s="209"/>
      <c r="DC67" s="209"/>
      <c r="DD67" s="209"/>
      <c r="DE67" s="209"/>
      <c r="DF67" s="209"/>
      <c r="DG67" s="209"/>
      <c r="DH67" s="210"/>
      <c r="DI67" s="208">
        <v>6067.48</v>
      </c>
      <c r="DJ67" s="209"/>
      <c r="DK67" s="209"/>
      <c r="DL67" s="209"/>
      <c r="DM67" s="209"/>
      <c r="DN67" s="209"/>
      <c r="DO67" s="209"/>
      <c r="DP67" s="209"/>
      <c r="DQ67" s="209"/>
      <c r="DR67" s="209"/>
      <c r="DS67" s="210"/>
      <c r="DT67" s="208">
        <v>3155.09</v>
      </c>
      <c r="DU67" s="209"/>
      <c r="DV67" s="209"/>
      <c r="DW67" s="209"/>
      <c r="DX67" s="209"/>
      <c r="DY67" s="209"/>
      <c r="DZ67" s="209"/>
      <c r="EA67" s="209"/>
      <c r="EB67" s="209"/>
      <c r="EC67" s="209"/>
      <c r="ED67" s="210"/>
      <c r="EE67" s="208">
        <v>5048.14</v>
      </c>
      <c r="EF67" s="209"/>
      <c r="EG67" s="209"/>
      <c r="EH67" s="209"/>
      <c r="EI67" s="209"/>
      <c r="EJ67" s="209"/>
      <c r="EK67" s="209"/>
      <c r="EL67" s="209"/>
      <c r="EM67" s="209"/>
      <c r="EN67" s="209"/>
      <c r="EO67" s="210"/>
      <c r="EP67" s="208">
        <v>5048.14</v>
      </c>
      <c r="EQ67" s="209"/>
      <c r="ER67" s="209"/>
      <c r="ES67" s="209"/>
      <c r="ET67" s="209"/>
      <c r="EU67" s="209"/>
      <c r="EV67" s="209"/>
      <c r="EW67" s="209"/>
      <c r="EX67" s="209"/>
      <c r="EY67" s="209"/>
      <c r="EZ67" s="210"/>
      <c r="FA67" s="208">
        <v>5098.62</v>
      </c>
      <c r="FB67" s="209"/>
      <c r="FC67" s="209"/>
      <c r="FD67" s="209"/>
      <c r="FE67" s="209"/>
      <c r="FF67" s="209"/>
      <c r="FG67" s="209"/>
      <c r="FH67" s="209"/>
      <c r="FI67" s="209"/>
      <c r="FJ67" s="209"/>
      <c r="FK67" s="210"/>
      <c r="FL67" s="208">
        <v>5098.62</v>
      </c>
      <c r="FM67" s="209"/>
      <c r="FN67" s="209"/>
      <c r="FO67" s="209"/>
      <c r="FP67" s="209"/>
      <c r="FQ67" s="209"/>
      <c r="FR67" s="209"/>
      <c r="FS67" s="209"/>
      <c r="FT67" s="209"/>
      <c r="FU67" s="209"/>
      <c r="FV67" s="210"/>
      <c r="FW67" s="208">
        <v>5149.61</v>
      </c>
      <c r="FX67" s="209"/>
      <c r="FY67" s="209"/>
      <c r="FZ67" s="209"/>
      <c r="GA67" s="209"/>
      <c r="GB67" s="209"/>
      <c r="GC67" s="209"/>
      <c r="GD67" s="209"/>
      <c r="GE67" s="209"/>
      <c r="GF67" s="209"/>
      <c r="GG67" s="210"/>
      <c r="GH67" s="208">
        <v>5149.61</v>
      </c>
      <c r="GI67" s="209"/>
      <c r="GJ67" s="209"/>
      <c r="GK67" s="209"/>
      <c r="GL67" s="209"/>
      <c r="GM67" s="209"/>
      <c r="GN67" s="209"/>
      <c r="GO67" s="209"/>
      <c r="GP67" s="209"/>
      <c r="GQ67" s="209"/>
      <c r="GR67" s="210"/>
      <c r="GS67" s="208">
        <v>5201.11</v>
      </c>
      <c r="GT67" s="209"/>
      <c r="GU67" s="209"/>
      <c r="GV67" s="209"/>
      <c r="GW67" s="209"/>
      <c r="GX67" s="209"/>
      <c r="GY67" s="209"/>
      <c r="GZ67" s="209"/>
      <c r="HA67" s="209"/>
      <c r="HB67" s="209"/>
      <c r="HC67" s="210"/>
    </row>
    <row r="68" spans="1:211" ht="15.75">
      <c r="A68" s="345" t="s">
        <v>248</v>
      </c>
      <c r="B68" s="346"/>
      <c r="C68" s="346"/>
      <c r="D68" s="346"/>
      <c r="E68" s="346"/>
      <c r="F68" s="346"/>
      <c r="G68" s="346"/>
      <c r="H68" s="347"/>
      <c r="I68" s="348" t="s">
        <v>242</v>
      </c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50"/>
      <c r="AP68" s="265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7"/>
      <c r="BF68" s="268"/>
      <c r="BG68" s="269"/>
      <c r="BH68" s="269"/>
      <c r="BI68" s="269"/>
      <c r="BJ68" s="269"/>
      <c r="BK68" s="269"/>
      <c r="BL68" s="269"/>
      <c r="BM68" s="269"/>
      <c r="BN68" s="269"/>
      <c r="BO68" s="269"/>
      <c r="BP68" s="270"/>
      <c r="BQ68" s="268"/>
      <c r="BR68" s="269"/>
      <c r="BS68" s="269"/>
      <c r="BT68" s="269"/>
      <c r="BU68" s="269"/>
      <c r="BV68" s="269"/>
      <c r="BW68" s="269"/>
      <c r="BX68" s="269"/>
      <c r="BY68" s="269"/>
      <c r="BZ68" s="269"/>
      <c r="CA68" s="270"/>
      <c r="CB68" s="268"/>
      <c r="CC68" s="269"/>
      <c r="CD68" s="269"/>
      <c r="CE68" s="269"/>
      <c r="CF68" s="269"/>
      <c r="CG68" s="269"/>
      <c r="CH68" s="269"/>
      <c r="CI68" s="269"/>
      <c r="CJ68" s="269"/>
      <c r="CK68" s="269"/>
      <c r="CL68" s="270"/>
      <c r="CM68" s="268"/>
      <c r="CN68" s="269"/>
      <c r="CO68" s="269"/>
      <c r="CP68" s="269"/>
      <c r="CQ68" s="269"/>
      <c r="CR68" s="269"/>
      <c r="CS68" s="269"/>
      <c r="CT68" s="269"/>
      <c r="CU68" s="269"/>
      <c r="CV68" s="269"/>
      <c r="CW68" s="270"/>
      <c r="CX68" s="208"/>
      <c r="CY68" s="209"/>
      <c r="CZ68" s="209"/>
      <c r="DA68" s="209"/>
      <c r="DB68" s="209"/>
      <c r="DC68" s="209"/>
      <c r="DD68" s="209"/>
      <c r="DE68" s="209"/>
      <c r="DF68" s="209"/>
      <c r="DG68" s="209"/>
      <c r="DH68" s="210"/>
      <c r="DI68" s="208"/>
      <c r="DJ68" s="209"/>
      <c r="DK68" s="209"/>
      <c r="DL68" s="209"/>
      <c r="DM68" s="209"/>
      <c r="DN68" s="209"/>
      <c r="DO68" s="209"/>
      <c r="DP68" s="209"/>
      <c r="DQ68" s="209"/>
      <c r="DR68" s="209"/>
      <c r="DS68" s="210"/>
      <c r="DT68" s="208"/>
      <c r="DU68" s="209"/>
      <c r="DV68" s="209"/>
      <c r="DW68" s="209"/>
      <c r="DX68" s="209"/>
      <c r="DY68" s="209"/>
      <c r="DZ68" s="209"/>
      <c r="EA68" s="209"/>
      <c r="EB68" s="209"/>
      <c r="EC68" s="209"/>
      <c r="ED68" s="210"/>
      <c r="EE68" s="208"/>
      <c r="EF68" s="209"/>
      <c r="EG68" s="209"/>
      <c r="EH68" s="209"/>
      <c r="EI68" s="209"/>
      <c r="EJ68" s="209"/>
      <c r="EK68" s="209"/>
      <c r="EL68" s="209"/>
      <c r="EM68" s="209"/>
      <c r="EN68" s="209"/>
      <c r="EO68" s="210"/>
      <c r="EP68" s="208"/>
      <c r="EQ68" s="209"/>
      <c r="ER68" s="209"/>
      <c r="ES68" s="209"/>
      <c r="ET68" s="209"/>
      <c r="EU68" s="209"/>
      <c r="EV68" s="209"/>
      <c r="EW68" s="209"/>
      <c r="EX68" s="209"/>
      <c r="EY68" s="209"/>
      <c r="EZ68" s="210"/>
      <c r="FA68" s="208"/>
      <c r="FB68" s="209"/>
      <c r="FC68" s="209"/>
      <c r="FD68" s="209"/>
      <c r="FE68" s="209"/>
      <c r="FF68" s="209"/>
      <c r="FG68" s="209"/>
      <c r="FH68" s="209"/>
      <c r="FI68" s="209"/>
      <c r="FJ68" s="209"/>
      <c r="FK68" s="210"/>
      <c r="FL68" s="208"/>
      <c r="FM68" s="209"/>
      <c r="FN68" s="209"/>
      <c r="FO68" s="209"/>
      <c r="FP68" s="209"/>
      <c r="FQ68" s="209"/>
      <c r="FR68" s="209"/>
      <c r="FS68" s="209"/>
      <c r="FT68" s="209"/>
      <c r="FU68" s="209"/>
      <c r="FV68" s="210"/>
      <c r="FW68" s="208"/>
      <c r="FX68" s="209"/>
      <c r="FY68" s="209"/>
      <c r="FZ68" s="209"/>
      <c r="GA68" s="209"/>
      <c r="GB68" s="209"/>
      <c r="GC68" s="209"/>
      <c r="GD68" s="209"/>
      <c r="GE68" s="209"/>
      <c r="GF68" s="209"/>
      <c r="GG68" s="210"/>
      <c r="GH68" s="208"/>
      <c r="GI68" s="209"/>
      <c r="GJ68" s="209"/>
      <c r="GK68" s="209"/>
      <c r="GL68" s="209"/>
      <c r="GM68" s="209"/>
      <c r="GN68" s="209"/>
      <c r="GO68" s="209"/>
      <c r="GP68" s="209"/>
      <c r="GQ68" s="209"/>
      <c r="GR68" s="210"/>
      <c r="GS68" s="208"/>
      <c r="GT68" s="209"/>
      <c r="GU68" s="209"/>
      <c r="GV68" s="209"/>
      <c r="GW68" s="209"/>
      <c r="GX68" s="209"/>
      <c r="GY68" s="209"/>
      <c r="GZ68" s="209"/>
      <c r="HA68" s="209"/>
      <c r="HB68" s="209"/>
      <c r="HC68" s="210"/>
    </row>
    <row r="69" spans="1:211" ht="15.75">
      <c r="A69" s="259" t="s">
        <v>249</v>
      </c>
      <c r="B69" s="260"/>
      <c r="C69" s="260"/>
      <c r="D69" s="260"/>
      <c r="E69" s="260"/>
      <c r="F69" s="260"/>
      <c r="G69" s="260"/>
      <c r="H69" s="261"/>
      <c r="I69" s="357" t="s">
        <v>243</v>
      </c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9"/>
      <c r="AP69" s="265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7"/>
      <c r="BF69" s="268"/>
      <c r="BG69" s="269"/>
      <c r="BH69" s="269"/>
      <c r="BI69" s="269"/>
      <c r="BJ69" s="269"/>
      <c r="BK69" s="269"/>
      <c r="BL69" s="269"/>
      <c r="BM69" s="269"/>
      <c r="BN69" s="269"/>
      <c r="BO69" s="269"/>
      <c r="BP69" s="270"/>
      <c r="BQ69" s="268"/>
      <c r="BR69" s="269"/>
      <c r="BS69" s="269"/>
      <c r="BT69" s="269"/>
      <c r="BU69" s="269"/>
      <c r="BV69" s="269"/>
      <c r="BW69" s="269"/>
      <c r="BX69" s="269"/>
      <c r="BY69" s="269"/>
      <c r="BZ69" s="269"/>
      <c r="CA69" s="270"/>
      <c r="CB69" s="268"/>
      <c r="CC69" s="269"/>
      <c r="CD69" s="269"/>
      <c r="CE69" s="269"/>
      <c r="CF69" s="269"/>
      <c r="CG69" s="269"/>
      <c r="CH69" s="269"/>
      <c r="CI69" s="269"/>
      <c r="CJ69" s="269"/>
      <c r="CK69" s="269"/>
      <c r="CL69" s="270"/>
      <c r="CM69" s="268"/>
      <c r="CN69" s="269"/>
      <c r="CO69" s="269"/>
      <c r="CP69" s="269"/>
      <c r="CQ69" s="269"/>
      <c r="CR69" s="269"/>
      <c r="CS69" s="269"/>
      <c r="CT69" s="269"/>
      <c r="CU69" s="269"/>
      <c r="CV69" s="269"/>
      <c r="CW69" s="270"/>
      <c r="CX69" s="208"/>
      <c r="CY69" s="209"/>
      <c r="CZ69" s="209"/>
      <c r="DA69" s="209"/>
      <c r="DB69" s="209"/>
      <c r="DC69" s="209"/>
      <c r="DD69" s="209"/>
      <c r="DE69" s="209"/>
      <c r="DF69" s="209"/>
      <c r="DG69" s="209"/>
      <c r="DH69" s="210"/>
      <c r="DI69" s="208"/>
      <c r="DJ69" s="209"/>
      <c r="DK69" s="209"/>
      <c r="DL69" s="209"/>
      <c r="DM69" s="209"/>
      <c r="DN69" s="209"/>
      <c r="DO69" s="209"/>
      <c r="DP69" s="209"/>
      <c r="DQ69" s="209"/>
      <c r="DR69" s="209"/>
      <c r="DS69" s="210"/>
      <c r="DT69" s="208"/>
      <c r="DU69" s="209"/>
      <c r="DV69" s="209"/>
      <c r="DW69" s="209"/>
      <c r="DX69" s="209"/>
      <c r="DY69" s="209"/>
      <c r="DZ69" s="209"/>
      <c r="EA69" s="209"/>
      <c r="EB69" s="209"/>
      <c r="EC69" s="209"/>
      <c r="ED69" s="210"/>
      <c r="EE69" s="208"/>
      <c r="EF69" s="209"/>
      <c r="EG69" s="209"/>
      <c r="EH69" s="209"/>
      <c r="EI69" s="209"/>
      <c r="EJ69" s="209"/>
      <c r="EK69" s="209"/>
      <c r="EL69" s="209"/>
      <c r="EM69" s="209"/>
      <c r="EN69" s="209"/>
      <c r="EO69" s="210"/>
      <c r="EP69" s="208"/>
      <c r="EQ69" s="209"/>
      <c r="ER69" s="209"/>
      <c r="ES69" s="209"/>
      <c r="ET69" s="209"/>
      <c r="EU69" s="209"/>
      <c r="EV69" s="209"/>
      <c r="EW69" s="209"/>
      <c r="EX69" s="209"/>
      <c r="EY69" s="209"/>
      <c r="EZ69" s="210"/>
      <c r="FA69" s="208"/>
      <c r="FB69" s="209"/>
      <c r="FC69" s="209"/>
      <c r="FD69" s="209"/>
      <c r="FE69" s="209"/>
      <c r="FF69" s="209"/>
      <c r="FG69" s="209"/>
      <c r="FH69" s="209"/>
      <c r="FI69" s="209"/>
      <c r="FJ69" s="209"/>
      <c r="FK69" s="210"/>
      <c r="FL69" s="208"/>
      <c r="FM69" s="209"/>
      <c r="FN69" s="209"/>
      <c r="FO69" s="209"/>
      <c r="FP69" s="209"/>
      <c r="FQ69" s="209"/>
      <c r="FR69" s="209"/>
      <c r="FS69" s="209"/>
      <c r="FT69" s="209"/>
      <c r="FU69" s="209"/>
      <c r="FV69" s="210"/>
      <c r="FW69" s="208"/>
      <c r="FX69" s="209"/>
      <c r="FY69" s="209"/>
      <c r="FZ69" s="209"/>
      <c r="GA69" s="209"/>
      <c r="GB69" s="209"/>
      <c r="GC69" s="209"/>
      <c r="GD69" s="209"/>
      <c r="GE69" s="209"/>
      <c r="GF69" s="209"/>
      <c r="GG69" s="210"/>
      <c r="GH69" s="208"/>
      <c r="GI69" s="209"/>
      <c r="GJ69" s="209"/>
      <c r="GK69" s="209"/>
      <c r="GL69" s="209"/>
      <c r="GM69" s="209"/>
      <c r="GN69" s="209"/>
      <c r="GO69" s="209"/>
      <c r="GP69" s="209"/>
      <c r="GQ69" s="209"/>
      <c r="GR69" s="210"/>
      <c r="GS69" s="208"/>
      <c r="GT69" s="209"/>
      <c r="GU69" s="209"/>
      <c r="GV69" s="209"/>
      <c r="GW69" s="209"/>
      <c r="GX69" s="209"/>
      <c r="GY69" s="209"/>
      <c r="GZ69" s="209"/>
      <c r="HA69" s="209"/>
      <c r="HB69" s="209"/>
      <c r="HC69" s="210"/>
    </row>
    <row r="70" spans="1:211" ht="15.75">
      <c r="A70" s="265"/>
      <c r="B70" s="266"/>
      <c r="C70" s="266"/>
      <c r="D70" s="266"/>
      <c r="E70" s="266"/>
      <c r="F70" s="266"/>
      <c r="G70" s="266"/>
      <c r="H70" s="267"/>
      <c r="I70" s="274" t="s">
        <v>182</v>
      </c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6"/>
      <c r="AP70" s="265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7"/>
      <c r="BF70" s="268"/>
      <c r="BG70" s="269"/>
      <c r="BH70" s="269"/>
      <c r="BI70" s="269"/>
      <c r="BJ70" s="269"/>
      <c r="BK70" s="269"/>
      <c r="BL70" s="269"/>
      <c r="BM70" s="269"/>
      <c r="BN70" s="269"/>
      <c r="BO70" s="269"/>
      <c r="BP70" s="270"/>
      <c r="BQ70" s="268"/>
      <c r="BR70" s="269"/>
      <c r="BS70" s="269"/>
      <c r="BT70" s="269"/>
      <c r="BU70" s="269"/>
      <c r="BV70" s="269"/>
      <c r="BW70" s="269"/>
      <c r="BX70" s="269"/>
      <c r="BY70" s="269"/>
      <c r="BZ70" s="269"/>
      <c r="CA70" s="270"/>
      <c r="CB70" s="268"/>
      <c r="CC70" s="269"/>
      <c r="CD70" s="269"/>
      <c r="CE70" s="269"/>
      <c r="CF70" s="269"/>
      <c r="CG70" s="269"/>
      <c r="CH70" s="269"/>
      <c r="CI70" s="269"/>
      <c r="CJ70" s="269"/>
      <c r="CK70" s="269"/>
      <c r="CL70" s="270"/>
      <c r="CM70" s="268"/>
      <c r="CN70" s="269"/>
      <c r="CO70" s="269"/>
      <c r="CP70" s="269"/>
      <c r="CQ70" s="269"/>
      <c r="CR70" s="269"/>
      <c r="CS70" s="269"/>
      <c r="CT70" s="269"/>
      <c r="CU70" s="269"/>
      <c r="CV70" s="269"/>
      <c r="CW70" s="270"/>
      <c r="CX70" s="208"/>
      <c r="CY70" s="209"/>
      <c r="CZ70" s="209"/>
      <c r="DA70" s="209"/>
      <c r="DB70" s="209"/>
      <c r="DC70" s="209"/>
      <c r="DD70" s="209"/>
      <c r="DE70" s="209"/>
      <c r="DF70" s="209"/>
      <c r="DG70" s="209"/>
      <c r="DH70" s="210"/>
      <c r="DI70" s="208"/>
      <c r="DJ70" s="209"/>
      <c r="DK70" s="209"/>
      <c r="DL70" s="209"/>
      <c r="DM70" s="209"/>
      <c r="DN70" s="209"/>
      <c r="DO70" s="209"/>
      <c r="DP70" s="209"/>
      <c r="DQ70" s="209"/>
      <c r="DR70" s="209"/>
      <c r="DS70" s="210"/>
      <c r="DT70" s="208"/>
      <c r="DU70" s="209"/>
      <c r="DV70" s="209"/>
      <c r="DW70" s="209"/>
      <c r="DX70" s="209"/>
      <c r="DY70" s="209"/>
      <c r="DZ70" s="209"/>
      <c r="EA70" s="209"/>
      <c r="EB70" s="209"/>
      <c r="EC70" s="209"/>
      <c r="ED70" s="210"/>
      <c r="EE70" s="208"/>
      <c r="EF70" s="209"/>
      <c r="EG70" s="209"/>
      <c r="EH70" s="209"/>
      <c r="EI70" s="209"/>
      <c r="EJ70" s="209"/>
      <c r="EK70" s="209"/>
      <c r="EL70" s="209"/>
      <c r="EM70" s="209"/>
      <c r="EN70" s="209"/>
      <c r="EO70" s="210"/>
      <c r="EP70" s="208"/>
      <c r="EQ70" s="209"/>
      <c r="ER70" s="209"/>
      <c r="ES70" s="209"/>
      <c r="ET70" s="209"/>
      <c r="EU70" s="209"/>
      <c r="EV70" s="209"/>
      <c r="EW70" s="209"/>
      <c r="EX70" s="209"/>
      <c r="EY70" s="209"/>
      <c r="EZ70" s="210"/>
      <c r="FA70" s="208"/>
      <c r="FB70" s="209"/>
      <c r="FC70" s="209"/>
      <c r="FD70" s="209"/>
      <c r="FE70" s="209"/>
      <c r="FF70" s="209"/>
      <c r="FG70" s="209"/>
      <c r="FH70" s="209"/>
      <c r="FI70" s="209"/>
      <c r="FJ70" s="209"/>
      <c r="FK70" s="210"/>
      <c r="FL70" s="208"/>
      <c r="FM70" s="209"/>
      <c r="FN70" s="209"/>
      <c r="FO70" s="209"/>
      <c r="FP70" s="209"/>
      <c r="FQ70" s="209"/>
      <c r="FR70" s="209"/>
      <c r="FS70" s="209"/>
      <c r="FT70" s="209"/>
      <c r="FU70" s="209"/>
      <c r="FV70" s="210"/>
      <c r="FW70" s="208"/>
      <c r="FX70" s="209"/>
      <c r="FY70" s="209"/>
      <c r="FZ70" s="209"/>
      <c r="GA70" s="209"/>
      <c r="GB70" s="209"/>
      <c r="GC70" s="209"/>
      <c r="GD70" s="209"/>
      <c r="GE70" s="209"/>
      <c r="GF70" s="209"/>
      <c r="GG70" s="210"/>
      <c r="GH70" s="208"/>
      <c r="GI70" s="209"/>
      <c r="GJ70" s="209"/>
      <c r="GK70" s="209"/>
      <c r="GL70" s="209"/>
      <c r="GM70" s="209"/>
      <c r="GN70" s="209"/>
      <c r="GO70" s="209"/>
      <c r="GP70" s="209"/>
      <c r="GQ70" s="209"/>
      <c r="GR70" s="210"/>
      <c r="GS70" s="208"/>
      <c r="GT70" s="209"/>
      <c r="GU70" s="209"/>
      <c r="GV70" s="209"/>
      <c r="GW70" s="209"/>
      <c r="GX70" s="209"/>
      <c r="GY70" s="209"/>
      <c r="GZ70" s="209"/>
      <c r="HA70" s="209"/>
      <c r="HB70" s="209"/>
      <c r="HC70" s="210"/>
    </row>
    <row r="71" spans="1:211" ht="15.75">
      <c r="A71" s="265"/>
      <c r="B71" s="266"/>
      <c r="C71" s="266"/>
      <c r="D71" s="266"/>
      <c r="E71" s="266"/>
      <c r="F71" s="266"/>
      <c r="G71" s="266"/>
      <c r="H71" s="267"/>
      <c r="I71" s="274" t="s">
        <v>183</v>
      </c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6"/>
      <c r="AP71" s="265" t="s">
        <v>184</v>
      </c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7"/>
      <c r="BF71" s="208">
        <v>1057670.67</v>
      </c>
      <c r="BG71" s="209"/>
      <c r="BH71" s="209"/>
      <c r="BI71" s="209"/>
      <c r="BJ71" s="209"/>
      <c r="BK71" s="209"/>
      <c r="BL71" s="209"/>
      <c r="BM71" s="209"/>
      <c r="BN71" s="209"/>
      <c r="BO71" s="209"/>
      <c r="BP71" s="210"/>
      <c r="BQ71" s="208">
        <v>1059432.68</v>
      </c>
      <c r="BR71" s="209"/>
      <c r="BS71" s="209"/>
      <c r="BT71" s="209"/>
      <c r="BU71" s="209"/>
      <c r="BV71" s="209"/>
      <c r="BW71" s="209"/>
      <c r="BX71" s="209"/>
      <c r="BY71" s="209"/>
      <c r="BZ71" s="209"/>
      <c r="CA71" s="210"/>
      <c r="CB71" s="208">
        <v>1059432.68</v>
      </c>
      <c r="CC71" s="209"/>
      <c r="CD71" s="209"/>
      <c r="CE71" s="209"/>
      <c r="CF71" s="209"/>
      <c r="CG71" s="209"/>
      <c r="CH71" s="209"/>
      <c r="CI71" s="209"/>
      <c r="CJ71" s="209"/>
      <c r="CK71" s="209"/>
      <c r="CL71" s="210"/>
      <c r="CM71" s="208">
        <v>1115625.28</v>
      </c>
      <c r="CN71" s="209"/>
      <c r="CO71" s="209"/>
      <c r="CP71" s="209"/>
      <c r="CQ71" s="209"/>
      <c r="CR71" s="209"/>
      <c r="CS71" s="209"/>
      <c r="CT71" s="209"/>
      <c r="CU71" s="209"/>
      <c r="CV71" s="209"/>
      <c r="CW71" s="210"/>
      <c r="CX71" s="208">
        <v>1115625.28</v>
      </c>
      <c r="CY71" s="209"/>
      <c r="CZ71" s="209"/>
      <c r="DA71" s="209"/>
      <c r="DB71" s="209"/>
      <c r="DC71" s="209"/>
      <c r="DD71" s="209"/>
      <c r="DE71" s="209"/>
      <c r="DF71" s="209"/>
      <c r="DG71" s="209"/>
      <c r="DH71" s="210"/>
      <c r="DI71" s="208">
        <f>CX71*1.05</f>
        <v>1171406.544</v>
      </c>
      <c r="DJ71" s="209"/>
      <c r="DK71" s="209"/>
      <c r="DL71" s="209"/>
      <c r="DM71" s="209"/>
      <c r="DN71" s="209"/>
      <c r="DO71" s="209"/>
      <c r="DP71" s="209"/>
      <c r="DQ71" s="209"/>
      <c r="DR71" s="209"/>
      <c r="DS71" s="210"/>
      <c r="DT71" s="208">
        <v>1171406.544</v>
      </c>
      <c r="DU71" s="209"/>
      <c r="DV71" s="209"/>
      <c r="DW71" s="209"/>
      <c r="DX71" s="209"/>
      <c r="DY71" s="209"/>
      <c r="DZ71" s="209"/>
      <c r="EA71" s="209"/>
      <c r="EB71" s="209"/>
      <c r="EC71" s="209"/>
      <c r="ED71" s="210"/>
      <c r="EE71" s="208">
        <f>DT71*1.05</f>
        <v>1229976.8712</v>
      </c>
      <c r="EF71" s="209"/>
      <c r="EG71" s="209"/>
      <c r="EH71" s="209"/>
      <c r="EI71" s="209"/>
      <c r="EJ71" s="209"/>
      <c r="EK71" s="209"/>
      <c r="EL71" s="209"/>
      <c r="EM71" s="209"/>
      <c r="EN71" s="209"/>
      <c r="EO71" s="210"/>
      <c r="EP71" s="208">
        <f>EE71*1.05</f>
        <v>1291475.71476</v>
      </c>
      <c r="EQ71" s="209"/>
      <c r="ER71" s="209"/>
      <c r="ES71" s="209"/>
      <c r="ET71" s="209"/>
      <c r="EU71" s="209"/>
      <c r="EV71" s="209"/>
      <c r="EW71" s="209"/>
      <c r="EX71" s="209"/>
      <c r="EY71" s="209"/>
      <c r="EZ71" s="210"/>
      <c r="FA71" s="208">
        <f>1059432.68*103%</f>
        <v>1091215.6604</v>
      </c>
      <c r="FB71" s="209"/>
      <c r="FC71" s="209"/>
      <c r="FD71" s="209"/>
      <c r="FE71" s="209"/>
      <c r="FF71" s="209"/>
      <c r="FG71" s="209"/>
      <c r="FH71" s="209"/>
      <c r="FI71" s="209"/>
      <c r="FJ71" s="209"/>
      <c r="FK71" s="210"/>
      <c r="FL71" s="208">
        <v>1091215.6604</v>
      </c>
      <c r="FM71" s="209"/>
      <c r="FN71" s="209"/>
      <c r="FO71" s="209"/>
      <c r="FP71" s="209"/>
      <c r="FQ71" s="209"/>
      <c r="FR71" s="209"/>
      <c r="FS71" s="209"/>
      <c r="FT71" s="209"/>
      <c r="FU71" s="209"/>
      <c r="FV71" s="210"/>
      <c r="FW71" s="208">
        <f>FL71*1.08</f>
        <v>1178512.913232</v>
      </c>
      <c r="FX71" s="209"/>
      <c r="FY71" s="209"/>
      <c r="FZ71" s="209"/>
      <c r="GA71" s="209"/>
      <c r="GB71" s="209"/>
      <c r="GC71" s="209"/>
      <c r="GD71" s="209"/>
      <c r="GE71" s="209"/>
      <c r="GF71" s="209"/>
      <c r="GG71" s="210"/>
      <c r="GH71" s="208">
        <v>1178512.913232</v>
      </c>
      <c r="GI71" s="209"/>
      <c r="GJ71" s="209"/>
      <c r="GK71" s="209"/>
      <c r="GL71" s="209"/>
      <c r="GM71" s="209"/>
      <c r="GN71" s="209"/>
      <c r="GO71" s="209"/>
      <c r="GP71" s="209"/>
      <c r="GQ71" s="209"/>
      <c r="GR71" s="210"/>
      <c r="GS71" s="208">
        <f>GH71*1.08</f>
        <v>1272793.94629056</v>
      </c>
      <c r="GT71" s="209"/>
      <c r="GU71" s="209"/>
      <c r="GV71" s="209"/>
      <c r="GW71" s="209"/>
      <c r="GX71" s="209"/>
      <c r="GY71" s="209"/>
      <c r="GZ71" s="209"/>
      <c r="HA71" s="209"/>
      <c r="HB71" s="209"/>
      <c r="HC71" s="210"/>
    </row>
    <row r="72" spans="1:211" ht="15.75">
      <c r="A72" s="283"/>
      <c r="B72" s="284"/>
      <c r="C72" s="284"/>
      <c r="D72" s="284"/>
      <c r="E72" s="284"/>
      <c r="F72" s="284"/>
      <c r="G72" s="284"/>
      <c r="H72" s="285"/>
      <c r="I72" s="274" t="s">
        <v>185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6"/>
      <c r="AP72" s="283" t="s">
        <v>179</v>
      </c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5"/>
      <c r="BF72" s="277">
        <v>715.56</v>
      </c>
      <c r="BG72" s="278"/>
      <c r="BH72" s="278"/>
      <c r="BI72" s="278"/>
      <c r="BJ72" s="278"/>
      <c r="BK72" s="278"/>
      <c r="BL72" s="278"/>
      <c r="BM72" s="278"/>
      <c r="BN72" s="278"/>
      <c r="BO72" s="278"/>
      <c r="BP72" s="279"/>
      <c r="BQ72" s="277">
        <v>751.34</v>
      </c>
      <c r="BR72" s="278"/>
      <c r="BS72" s="278"/>
      <c r="BT72" s="278"/>
      <c r="BU72" s="278"/>
      <c r="BV72" s="278"/>
      <c r="BW72" s="278"/>
      <c r="BX72" s="278"/>
      <c r="BY72" s="278"/>
      <c r="BZ72" s="278"/>
      <c r="CA72" s="279"/>
      <c r="CB72" s="277">
        <v>751.34</v>
      </c>
      <c r="CC72" s="278"/>
      <c r="CD72" s="278"/>
      <c r="CE72" s="278"/>
      <c r="CF72" s="278"/>
      <c r="CG72" s="278"/>
      <c r="CH72" s="278"/>
      <c r="CI72" s="278"/>
      <c r="CJ72" s="278"/>
      <c r="CK72" s="278"/>
      <c r="CL72" s="279"/>
      <c r="CM72" s="277">
        <v>833.99</v>
      </c>
      <c r="CN72" s="278"/>
      <c r="CO72" s="278"/>
      <c r="CP72" s="278"/>
      <c r="CQ72" s="278"/>
      <c r="CR72" s="278"/>
      <c r="CS72" s="278"/>
      <c r="CT72" s="278"/>
      <c r="CU72" s="278"/>
      <c r="CV72" s="278"/>
      <c r="CW72" s="279"/>
      <c r="CX72" s="277">
        <v>833.99</v>
      </c>
      <c r="CY72" s="278"/>
      <c r="CZ72" s="278"/>
      <c r="DA72" s="278"/>
      <c r="DB72" s="278"/>
      <c r="DC72" s="278"/>
      <c r="DD72" s="278"/>
      <c r="DE72" s="278"/>
      <c r="DF72" s="278"/>
      <c r="DG72" s="278"/>
      <c r="DH72" s="279"/>
      <c r="DI72" s="277">
        <f>CX72*1.11</f>
        <v>925.7289000000001</v>
      </c>
      <c r="DJ72" s="278"/>
      <c r="DK72" s="278"/>
      <c r="DL72" s="278"/>
      <c r="DM72" s="278"/>
      <c r="DN72" s="278"/>
      <c r="DO72" s="278"/>
      <c r="DP72" s="278"/>
      <c r="DQ72" s="278"/>
      <c r="DR72" s="278"/>
      <c r="DS72" s="279"/>
      <c r="DT72" s="277">
        <v>925.7289000000001</v>
      </c>
      <c r="DU72" s="278"/>
      <c r="DV72" s="278"/>
      <c r="DW72" s="278"/>
      <c r="DX72" s="278"/>
      <c r="DY72" s="278"/>
      <c r="DZ72" s="278"/>
      <c r="EA72" s="278"/>
      <c r="EB72" s="278"/>
      <c r="EC72" s="278"/>
      <c r="ED72" s="279"/>
      <c r="EE72" s="277">
        <f>DT72*1.11</f>
        <v>1027.559079</v>
      </c>
      <c r="EF72" s="278"/>
      <c r="EG72" s="278"/>
      <c r="EH72" s="278"/>
      <c r="EI72" s="278"/>
      <c r="EJ72" s="278"/>
      <c r="EK72" s="278"/>
      <c r="EL72" s="278"/>
      <c r="EM72" s="278"/>
      <c r="EN72" s="278"/>
      <c r="EO72" s="279"/>
      <c r="EP72" s="277">
        <f>EE72*1.1</f>
        <v>1130.3149869000001</v>
      </c>
      <c r="EQ72" s="278"/>
      <c r="ER72" s="278"/>
      <c r="ES72" s="278"/>
      <c r="ET72" s="278"/>
      <c r="EU72" s="278"/>
      <c r="EV72" s="278"/>
      <c r="EW72" s="278"/>
      <c r="EX72" s="278"/>
      <c r="EY72" s="278"/>
      <c r="EZ72" s="279"/>
      <c r="FA72" s="277">
        <f>751.34*103%</f>
        <v>773.8802000000001</v>
      </c>
      <c r="FB72" s="278"/>
      <c r="FC72" s="278"/>
      <c r="FD72" s="278"/>
      <c r="FE72" s="278"/>
      <c r="FF72" s="278"/>
      <c r="FG72" s="278"/>
      <c r="FH72" s="278"/>
      <c r="FI72" s="278"/>
      <c r="FJ72" s="278"/>
      <c r="FK72" s="279"/>
      <c r="FL72" s="277">
        <v>773.8802000000001</v>
      </c>
      <c r="FM72" s="278"/>
      <c r="FN72" s="278"/>
      <c r="FO72" s="278"/>
      <c r="FP72" s="278"/>
      <c r="FQ72" s="278"/>
      <c r="FR72" s="278"/>
      <c r="FS72" s="278"/>
      <c r="FT72" s="278"/>
      <c r="FU72" s="278"/>
      <c r="FV72" s="279"/>
      <c r="FW72" s="277">
        <f>FL72*1.07</f>
        <v>828.0518140000001</v>
      </c>
      <c r="FX72" s="278"/>
      <c r="FY72" s="278"/>
      <c r="FZ72" s="278"/>
      <c r="GA72" s="278"/>
      <c r="GB72" s="278"/>
      <c r="GC72" s="278"/>
      <c r="GD72" s="278"/>
      <c r="GE72" s="278"/>
      <c r="GF72" s="278"/>
      <c r="GG72" s="279"/>
      <c r="GH72" s="277">
        <v>828.0518140000001</v>
      </c>
      <c r="GI72" s="278"/>
      <c r="GJ72" s="278"/>
      <c r="GK72" s="278"/>
      <c r="GL72" s="278"/>
      <c r="GM72" s="278"/>
      <c r="GN72" s="278"/>
      <c r="GO72" s="278"/>
      <c r="GP72" s="278"/>
      <c r="GQ72" s="278"/>
      <c r="GR72" s="279"/>
      <c r="GS72" s="277">
        <f>GH72*1.07</f>
        <v>886.0154409800002</v>
      </c>
      <c r="GT72" s="278"/>
      <c r="GU72" s="278"/>
      <c r="GV72" s="278"/>
      <c r="GW72" s="278"/>
      <c r="GX72" s="278"/>
      <c r="GY72" s="278"/>
      <c r="GZ72" s="278"/>
      <c r="HA72" s="278"/>
      <c r="HB72" s="278"/>
      <c r="HC72" s="279"/>
    </row>
    <row r="73" spans="1:211" ht="15.75">
      <c r="A73" s="286"/>
      <c r="B73" s="287"/>
      <c r="C73" s="287"/>
      <c r="D73" s="287"/>
      <c r="E73" s="287"/>
      <c r="F73" s="287"/>
      <c r="G73" s="287"/>
      <c r="H73" s="288"/>
      <c r="I73" s="274" t="s">
        <v>186</v>
      </c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6"/>
      <c r="AP73" s="286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8"/>
      <c r="BF73" s="280"/>
      <c r="BG73" s="281"/>
      <c r="BH73" s="281"/>
      <c r="BI73" s="281"/>
      <c r="BJ73" s="281"/>
      <c r="BK73" s="281"/>
      <c r="BL73" s="281"/>
      <c r="BM73" s="281"/>
      <c r="BN73" s="281"/>
      <c r="BO73" s="281"/>
      <c r="BP73" s="282"/>
      <c r="BQ73" s="280"/>
      <c r="BR73" s="281"/>
      <c r="BS73" s="281"/>
      <c r="BT73" s="281"/>
      <c r="BU73" s="281"/>
      <c r="BV73" s="281"/>
      <c r="BW73" s="281"/>
      <c r="BX73" s="281"/>
      <c r="BY73" s="281"/>
      <c r="BZ73" s="281"/>
      <c r="CA73" s="282"/>
      <c r="CB73" s="280"/>
      <c r="CC73" s="281"/>
      <c r="CD73" s="281"/>
      <c r="CE73" s="281"/>
      <c r="CF73" s="281"/>
      <c r="CG73" s="281"/>
      <c r="CH73" s="281"/>
      <c r="CI73" s="281"/>
      <c r="CJ73" s="281"/>
      <c r="CK73" s="281"/>
      <c r="CL73" s="282"/>
      <c r="CM73" s="280"/>
      <c r="CN73" s="281"/>
      <c r="CO73" s="281"/>
      <c r="CP73" s="281"/>
      <c r="CQ73" s="281"/>
      <c r="CR73" s="281"/>
      <c r="CS73" s="281"/>
      <c r="CT73" s="281"/>
      <c r="CU73" s="281"/>
      <c r="CV73" s="281"/>
      <c r="CW73" s="282"/>
      <c r="CX73" s="280"/>
      <c r="CY73" s="281"/>
      <c r="CZ73" s="281"/>
      <c r="DA73" s="281"/>
      <c r="DB73" s="281"/>
      <c r="DC73" s="281"/>
      <c r="DD73" s="281"/>
      <c r="DE73" s="281"/>
      <c r="DF73" s="281"/>
      <c r="DG73" s="281"/>
      <c r="DH73" s="282"/>
      <c r="DI73" s="280"/>
      <c r="DJ73" s="281"/>
      <c r="DK73" s="281"/>
      <c r="DL73" s="281"/>
      <c r="DM73" s="281"/>
      <c r="DN73" s="281"/>
      <c r="DO73" s="281"/>
      <c r="DP73" s="281"/>
      <c r="DQ73" s="281"/>
      <c r="DR73" s="281"/>
      <c r="DS73" s="282"/>
      <c r="DT73" s="280"/>
      <c r="DU73" s="281"/>
      <c r="DV73" s="281"/>
      <c r="DW73" s="281"/>
      <c r="DX73" s="281"/>
      <c r="DY73" s="281"/>
      <c r="DZ73" s="281"/>
      <c r="EA73" s="281"/>
      <c r="EB73" s="281"/>
      <c r="EC73" s="281"/>
      <c r="ED73" s="282"/>
      <c r="EE73" s="280"/>
      <c r="EF73" s="281"/>
      <c r="EG73" s="281"/>
      <c r="EH73" s="281"/>
      <c r="EI73" s="281"/>
      <c r="EJ73" s="281"/>
      <c r="EK73" s="281"/>
      <c r="EL73" s="281"/>
      <c r="EM73" s="281"/>
      <c r="EN73" s="281"/>
      <c r="EO73" s="282"/>
      <c r="EP73" s="280"/>
      <c r="EQ73" s="281"/>
      <c r="ER73" s="281"/>
      <c r="ES73" s="281"/>
      <c r="ET73" s="281"/>
      <c r="EU73" s="281"/>
      <c r="EV73" s="281"/>
      <c r="EW73" s="281"/>
      <c r="EX73" s="281"/>
      <c r="EY73" s="281"/>
      <c r="EZ73" s="282"/>
      <c r="FA73" s="280"/>
      <c r="FB73" s="281"/>
      <c r="FC73" s="281"/>
      <c r="FD73" s="281"/>
      <c r="FE73" s="281"/>
      <c r="FF73" s="281"/>
      <c r="FG73" s="281"/>
      <c r="FH73" s="281"/>
      <c r="FI73" s="281"/>
      <c r="FJ73" s="281"/>
      <c r="FK73" s="282"/>
      <c r="FL73" s="280"/>
      <c r="FM73" s="281"/>
      <c r="FN73" s="281"/>
      <c r="FO73" s="281"/>
      <c r="FP73" s="281"/>
      <c r="FQ73" s="281"/>
      <c r="FR73" s="281"/>
      <c r="FS73" s="281"/>
      <c r="FT73" s="281"/>
      <c r="FU73" s="281"/>
      <c r="FV73" s="282"/>
      <c r="FW73" s="280"/>
      <c r="FX73" s="281"/>
      <c r="FY73" s="281"/>
      <c r="FZ73" s="281"/>
      <c r="GA73" s="281"/>
      <c r="GB73" s="281"/>
      <c r="GC73" s="281"/>
      <c r="GD73" s="281"/>
      <c r="GE73" s="281"/>
      <c r="GF73" s="281"/>
      <c r="GG73" s="282"/>
      <c r="GH73" s="280"/>
      <c r="GI73" s="281"/>
      <c r="GJ73" s="281"/>
      <c r="GK73" s="281"/>
      <c r="GL73" s="281"/>
      <c r="GM73" s="281"/>
      <c r="GN73" s="281"/>
      <c r="GO73" s="281"/>
      <c r="GP73" s="281"/>
      <c r="GQ73" s="281"/>
      <c r="GR73" s="282"/>
      <c r="GS73" s="280"/>
      <c r="GT73" s="281"/>
      <c r="GU73" s="281"/>
      <c r="GV73" s="281"/>
      <c r="GW73" s="281"/>
      <c r="GX73" s="281"/>
      <c r="GY73" s="281"/>
      <c r="GZ73" s="281"/>
      <c r="HA73" s="281"/>
      <c r="HB73" s="281"/>
      <c r="HC73" s="282"/>
    </row>
    <row r="74" spans="1:211" ht="15.75">
      <c r="A74" s="265"/>
      <c r="B74" s="266"/>
      <c r="C74" s="266"/>
      <c r="D74" s="266"/>
      <c r="E74" s="266"/>
      <c r="F74" s="266"/>
      <c r="G74" s="266"/>
      <c r="H74" s="267"/>
      <c r="I74" s="274" t="s">
        <v>187</v>
      </c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6"/>
      <c r="AP74" s="265" t="s">
        <v>179</v>
      </c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7"/>
      <c r="BF74" s="208">
        <v>3506.11</v>
      </c>
      <c r="BG74" s="209"/>
      <c r="BH74" s="209"/>
      <c r="BI74" s="209"/>
      <c r="BJ74" s="209"/>
      <c r="BK74" s="209"/>
      <c r="BL74" s="209"/>
      <c r="BM74" s="209"/>
      <c r="BN74" s="209"/>
      <c r="BO74" s="209"/>
      <c r="BP74" s="210"/>
      <c r="BQ74" s="208">
        <v>3628.82</v>
      </c>
      <c r="BR74" s="209"/>
      <c r="BS74" s="209"/>
      <c r="BT74" s="209"/>
      <c r="BU74" s="209"/>
      <c r="BV74" s="209"/>
      <c r="BW74" s="209"/>
      <c r="BX74" s="209"/>
      <c r="BY74" s="209"/>
      <c r="BZ74" s="209"/>
      <c r="CA74" s="210"/>
      <c r="CB74" s="208">
        <v>3628.82</v>
      </c>
      <c r="CC74" s="209"/>
      <c r="CD74" s="209"/>
      <c r="CE74" s="209"/>
      <c r="CF74" s="209"/>
      <c r="CG74" s="209"/>
      <c r="CH74" s="209"/>
      <c r="CI74" s="209"/>
      <c r="CJ74" s="209"/>
      <c r="CK74" s="209"/>
      <c r="CL74" s="210"/>
      <c r="CM74" s="208">
        <v>3806.63</v>
      </c>
      <c r="CN74" s="209"/>
      <c r="CO74" s="209"/>
      <c r="CP74" s="209"/>
      <c r="CQ74" s="209"/>
      <c r="CR74" s="209"/>
      <c r="CS74" s="209"/>
      <c r="CT74" s="209"/>
      <c r="CU74" s="209"/>
      <c r="CV74" s="209"/>
      <c r="CW74" s="210"/>
      <c r="CX74" s="208">
        <v>3806.63</v>
      </c>
      <c r="CY74" s="209"/>
      <c r="CZ74" s="209"/>
      <c r="DA74" s="209"/>
      <c r="DB74" s="209"/>
      <c r="DC74" s="209"/>
      <c r="DD74" s="209"/>
      <c r="DE74" s="209"/>
      <c r="DF74" s="209"/>
      <c r="DG74" s="209"/>
      <c r="DH74" s="210"/>
      <c r="DI74" s="208">
        <v>7473.18</v>
      </c>
      <c r="DJ74" s="209"/>
      <c r="DK74" s="209"/>
      <c r="DL74" s="209"/>
      <c r="DM74" s="209"/>
      <c r="DN74" s="209"/>
      <c r="DO74" s="209"/>
      <c r="DP74" s="209"/>
      <c r="DQ74" s="209"/>
      <c r="DR74" s="209"/>
      <c r="DS74" s="210"/>
      <c r="DT74" s="208">
        <v>3958.9</v>
      </c>
      <c r="DU74" s="209"/>
      <c r="DV74" s="209"/>
      <c r="DW74" s="209"/>
      <c r="DX74" s="209"/>
      <c r="DY74" s="209"/>
      <c r="DZ74" s="209"/>
      <c r="EA74" s="209"/>
      <c r="EB74" s="209"/>
      <c r="EC74" s="209"/>
      <c r="ED74" s="210"/>
      <c r="EE74" s="208">
        <v>7498.15</v>
      </c>
      <c r="EF74" s="209"/>
      <c r="EG74" s="209"/>
      <c r="EH74" s="209"/>
      <c r="EI74" s="209"/>
      <c r="EJ74" s="209"/>
      <c r="EK74" s="209"/>
      <c r="EL74" s="209"/>
      <c r="EM74" s="209"/>
      <c r="EN74" s="209"/>
      <c r="EO74" s="210"/>
      <c r="EP74" s="208">
        <v>7498.15</v>
      </c>
      <c r="EQ74" s="209"/>
      <c r="ER74" s="209"/>
      <c r="ES74" s="209"/>
      <c r="ET74" s="209"/>
      <c r="EU74" s="209"/>
      <c r="EV74" s="209"/>
      <c r="EW74" s="209"/>
      <c r="EX74" s="209"/>
      <c r="EY74" s="209"/>
      <c r="EZ74" s="210"/>
      <c r="FA74" s="208">
        <v>7573.13</v>
      </c>
      <c r="FB74" s="209"/>
      <c r="FC74" s="209"/>
      <c r="FD74" s="209"/>
      <c r="FE74" s="209"/>
      <c r="FF74" s="209"/>
      <c r="FG74" s="209"/>
      <c r="FH74" s="209"/>
      <c r="FI74" s="209"/>
      <c r="FJ74" s="209"/>
      <c r="FK74" s="210"/>
      <c r="FL74" s="208">
        <v>7573.13</v>
      </c>
      <c r="FM74" s="209"/>
      <c r="FN74" s="209"/>
      <c r="FO74" s="209"/>
      <c r="FP74" s="209"/>
      <c r="FQ74" s="209"/>
      <c r="FR74" s="209"/>
      <c r="FS74" s="209"/>
      <c r="FT74" s="209"/>
      <c r="FU74" s="209"/>
      <c r="FV74" s="210"/>
      <c r="FW74" s="208">
        <v>7648.86</v>
      </c>
      <c r="FX74" s="209"/>
      <c r="FY74" s="209"/>
      <c r="FZ74" s="209"/>
      <c r="GA74" s="209"/>
      <c r="GB74" s="209"/>
      <c r="GC74" s="209"/>
      <c r="GD74" s="209"/>
      <c r="GE74" s="209"/>
      <c r="GF74" s="209"/>
      <c r="GG74" s="210"/>
      <c r="GH74" s="208">
        <v>7648.86</v>
      </c>
      <c r="GI74" s="209"/>
      <c r="GJ74" s="209"/>
      <c r="GK74" s="209"/>
      <c r="GL74" s="209"/>
      <c r="GM74" s="209"/>
      <c r="GN74" s="209"/>
      <c r="GO74" s="209"/>
      <c r="GP74" s="209"/>
      <c r="GQ74" s="209"/>
      <c r="GR74" s="210"/>
      <c r="GS74" s="208">
        <v>7725.35</v>
      </c>
      <c r="GT74" s="209"/>
      <c r="GU74" s="209"/>
      <c r="GV74" s="209"/>
      <c r="GW74" s="209"/>
      <c r="GX74" s="209"/>
      <c r="GY74" s="209"/>
      <c r="GZ74" s="209"/>
      <c r="HA74" s="209"/>
      <c r="HB74" s="209"/>
      <c r="HC74" s="210"/>
    </row>
    <row r="75" spans="1:211" ht="68.25" customHeight="1">
      <c r="A75" s="259" t="s">
        <v>258</v>
      </c>
      <c r="B75" s="260"/>
      <c r="C75" s="260"/>
      <c r="D75" s="260"/>
      <c r="E75" s="260"/>
      <c r="F75" s="260"/>
      <c r="G75" s="260"/>
      <c r="H75" s="261"/>
      <c r="I75" s="262" t="s">
        <v>261</v>
      </c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4"/>
      <c r="AP75" s="265" t="s">
        <v>179</v>
      </c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7"/>
      <c r="BF75" s="208">
        <v>1479.46</v>
      </c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208">
        <v>1341.14</v>
      </c>
      <c r="BR75" s="209"/>
      <c r="BS75" s="209"/>
      <c r="BT75" s="209"/>
      <c r="BU75" s="209"/>
      <c r="BV75" s="209"/>
      <c r="BW75" s="209"/>
      <c r="BX75" s="209"/>
      <c r="BY75" s="209"/>
      <c r="BZ75" s="209"/>
      <c r="CA75" s="210"/>
      <c r="CB75" s="208">
        <v>1295.04</v>
      </c>
      <c r="CC75" s="209"/>
      <c r="CD75" s="209"/>
      <c r="CE75" s="209"/>
      <c r="CF75" s="209"/>
      <c r="CG75" s="209"/>
      <c r="CH75" s="209"/>
      <c r="CI75" s="209"/>
      <c r="CJ75" s="209"/>
      <c r="CK75" s="209"/>
      <c r="CL75" s="210"/>
      <c r="CM75" s="208">
        <v>1244.09</v>
      </c>
      <c r="CN75" s="209"/>
      <c r="CO75" s="209"/>
      <c r="CP75" s="209"/>
      <c r="CQ75" s="209"/>
      <c r="CR75" s="209"/>
      <c r="CS75" s="209"/>
      <c r="CT75" s="209"/>
      <c r="CU75" s="209"/>
      <c r="CV75" s="209"/>
      <c r="CW75" s="210"/>
      <c r="CX75" s="208">
        <v>1244.09</v>
      </c>
      <c r="CY75" s="209"/>
      <c r="CZ75" s="209"/>
      <c r="DA75" s="209"/>
      <c r="DB75" s="209"/>
      <c r="DC75" s="209"/>
      <c r="DD75" s="209"/>
      <c r="DE75" s="209"/>
      <c r="DF75" s="209"/>
      <c r="DG75" s="209"/>
      <c r="DH75" s="210"/>
      <c r="DI75" s="208">
        <v>1373.48</v>
      </c>
      <c r="DJ75" s="209"/>
      <c r="DK75" s="209"/>
      <c r="DL75" s="209"/>
      <c r="DM75" s="209"/>
      <c r="DN75" s="209"/>
      <c r="DO75" s="209"/>
      <c r="DP75" s="209"/>
      <c r="DQ75" s="209"/>
      <c r="DR75" s="209"/>
      <c r="DS75" s="210"/>
      <c r="DT75" s="208">
        <v>1373.48</v>
      </c>
      <c r="DU75" s="209"/>
      <c r="DV75" s="209"/>
      <c r="DW75" s="209"/>
      <c r="DX75" s="209"/>
      <c r="DY75" s="209"/>
      <c r="DZ75" s="209"/>
      <c r="EA75" s="209"/>
      <c r="EB75" s="209"/>
      <c r="EC75" s="209"/>
      <c r="ED75" s="210"/>
      <c r="EE75" s="208">
        <v>1516.32</v>
      </c>
      <c r="EF75" s="209"/>
      <c r="EG75" s="209"/>
      <c r="EH75" s="209"/>
      <c r="EI75" s="209"/>
      <c r="EJ75" s="209"/>
      <c r="EK75" s="209"/>
      <c r="EL75" s="209"/>
      <c r="EM75" s="209"/>
      <c r="EN75" s="209"/>
      <c r="EO75" s="210"/>
      <c r="EP75" s="208">
        <v>1516.32</v>
      </c>
      <c r="EQ75" s="209"/>
      <c r="ER75" s="209"/>
      <c r="ES75" s="209"/>
      <c r="ET75" s="209"/>
      <c r="EU75" s="209"/>
      <c r="EV75" s="209"/>
      <c r="EW75" s="209"/>
      <c r="EX75" s="209"/>
      <c r="EY75" s="209"/>
      <c r="EZ75" s="210"/>
      <c r="FA75" s="208">
        <v>1674.02</v>
      </c>
      <c r="FB75" s="209"/>
      <c r="FC75" s="209"/>
      <c r="FD75" s="209"/>
      <c r="FE75" s="209"/>
      <c r="FF75" s="209"/>
      <c r="FG75" s="209"/>
      <c r="FH75" s="209"/>
      <c r="FI75" s="209"/>
      <c r="FJ75" s="209"/>
      <c r="FK75" s="210"/>
      <c r="FL75" s="208">
        <v>1674.02</v>
      </c>
      <c r="FM75" s="209"/>
      <c r="FN75" s="209"/>
      <c r="FO75" s="209"/>
      <c r="FP75" s="209"/>
      <c r="FQ75" s="209"/>
      <c r="FR75" s="209"/>
      <c r="FS75" s="209"/>
      <c r="FT75" s="209"/>
      <c r="FU75" s="209"/>
      <c r="FV75" s="210"/>
      <c r="FW75" s="208">
        <v>1843.09</v>
      </c>
      <c r="FX75" s="209"/>
      <c r="FY75" s="209"/>
      <c r="FZ75" s="209"/>
      <c r="GA75" s="209"/>
      <c r="GB75" s="209"/>
      <c r="GC75" s="209"/>
      <c r="GD75" s="209"/>
      <c r="GE75" s="209"/>
      <c r="GF75" s="209"/>
      <c r="GG75" s="210"/>
      <c r="GH75" s="208">
        <v>1843.09</v>
      </c>
      <c r="GI75" s="209"/>
      <c r="GJ75" s="209"/>
      <c r="GK75" s="209"/>
      <c r="GL75" s="209"/>
      <c r="GM75" s="209"/>
      <c r="GN75" s="209"/>
      <c r="GO75" s="209"/>
      <c r="GP75" s="209"/>
      <c r="GQ75" s="209"/>
      <c r="GR75" s="210"/>
      <c r="GS75" s="208">
        <v>1861.52</v>
      </c>
      <c r="GT75" s="209"/>
      <c r="GU75" s="209"/>
      <c r="GV75" s="209"/>
      <c r="GW75" s="209"/>
      <c r="GX75" s="209"/>
      <c r="GY75" s="209"/>
      <c r="GZ75" s="209"/>
      <c r="HA75" s="209"/>
      <c r="HB75" s="209"/>
      <c r="HC75" s="210"/>
    </row>
    <row r="76" spans="1:211" ht="72" customHeight="1">
      <c r="A76" s="259" t="s">
        <v>259</v>
      </c>
      <c r="B76" s="260"/>
      <c r="C76" s="260"/>
      <c r="D76" s="260"/>
      <c r="E76" s="260"/>
      <c r="F76" s="260"/>
      <c r="G76" s="260"/>
      <c r="H76" s="261"/>
      <c r="I76" s="262" t="s">
        <v>260</v>
      </c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4"/>
      <c r="AP76" s="265" t="s">
        <v>179</v>
      </c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7"/>
      <c r="BF76" s="208">
        <v>730.49</v>
      </c>
      <c r="BG76" s="209"/>
      <c r="BH76" s="209"/>
      <c r="BI76" s="209"/>
      <c r="BJ76" s="209"/>
      <c r="BK76" s="209"/>
      <c r="BL76" s="209"/>
      <c r="BM76" s="209"/>
      <c r="BN76" s="209"/>
      <c r="BO76" s="209"/>
      <c r="BP76" s="210"/>
      <c r="BQ76" s="208">
        <v>475.2</v>
      </c>
      <c r="BR76" s="209"/>
      <c r="BS76" s="209"/>
      <c r="BT76" s="209"/>
      <c r="BU76" s="209"/>
      <c r="BV76" s="209"/>
      <c r="BW76" s="209"/>
      <c r="BX76" s="209"/>
      <c r="BY76" s="209"/>
      <c r="BZ76" s="209"/>
      <c r="CA76" s="210"/>
      <c r="CB76" s="208">
        <v>472.31</v>
      </c>
      <c r="CC76" s="209"/>
      <c r="CD76" s="209"/>
      <c r="CE76" s="209"/>
      <c r="CF76" s="209"/>
      <c r="CG76" s="209"/>
      <c r="CH76" s="209"/>
      <c r="CI76" s="209"/>
      <c r="CJ76" s="209"/>
      <c r="CK76" s="209"/>
      <c r="CL76" s="210"/>
      <c r="CM76" s="208">
        <v>479.1</v>
      </c>
      <c r="CN76" s="209"/>
      <c r="CO76" s="209"/>
      <c r="CP76" s="209"/>
      <c r="CQ76" s="209"/>
      <c r="CR76" s="209"/>
      <c r="CS76" s="209"/>
      <c r="CT76" s="209"/>
      <c r="CU76" s="209"/>
      <c r="CV76" s="209"/>
      <c r="CW76" s="210"/>
      <c r="CX76" s="208">
        <v>479.1</v>
      </c>
      <c r="CY76" s="209"/>
      <c r="CZ76" s="209"/>
      <c r="DA76" s="209"/>
      <c r="DB76" s="209"/>
      <c r="DC76" s="209"/>
      <c r="DD76" s="209"/>
      <c r="DE76" s="209"/>
      <c r="DF76" s="209"/>
      <c r="DG76" s="209"/>
      <c r="DH76" s="210"/>
      <c r="DI76" s="208">
        <v>498.26</v>
      </c>
      <c r="DJ76" s="209"/>
      <c r="DK76" s="209"/>
      <c r="DL76" s="209"/>
      <c r="DM76" s="209"/>
      <c r="DN76" s="209"/>
      <c r="DO76" s="209"/>
      <c r="DP76" s="209"/>
      <c r="DQ76" s="209"/>
      <c r="DR76" s="209"/>
      <c r="DS76" s="210"/>
      <c r="DT76" s="208">
        <v>498.26</v>
      </c>
      <c r="DU76" s="209"/>
      <c r="DV76" s="209"/>
      <c r="DW76" s="209"/>
      <c r="DX76" s="209"/>
      <c r="DY76" s="209"/>
      <c r="DZ76" s="209"/>
      <c r="EA76" s="209"/>
      <c r="EB76" s="209"/>
      <c r="EC76" s="209"/>
      <c r="ED76" s="210"/>
      <c r="EE76" s="208">
        <v>518.19</v>
      </c>
      <c r="EF76" s="209"/>
      <c r="EG76" s="209"/>
      <c r="EH76" s="209"/>
      <c r="EI76" s="209"/>
      <c r="EJ76" s="209"/>
      <c r="EK76" s="209"/>
      <c r="EL76" s="209"/>
      <c r="EM76" s="209"/>
      <c r="EN76" s="209"/>
      <c r="EO76" s="210"/>
      <c r="EP76" s="208">
        <v>518.19</v>
      </c>
      <c r="EQ76" s="209"/>
      <c r="ER76" s="209"/>
      <c r="ES76" s="209"/>
      <c r="ET76" s="209"/>
      <c r="EU76" s="209"/>
      <c r="EV76" s="209"/>
      <c r="EW76" s="209"/>
      <c r="EX76" s="209"/>
      <c r="EY76" s="209"/>
      <c r="EZ76" s="210"/>
      <c r="FA76" s="208">
        <v>538.92</v>
      </c>
      <c r="FB76" s="209"/>
      <c r="FC76" s="209"/>
      <c r="FD76" s="209"/>
      <c r="FE76" s="209"/>
      <c r="FF76" s="209"/>
      <c r="FG76" s="209"/>
      <c r="FH76" s="209"/>
      <c r="FI76" s="209"/>
      <c r="FJ76" s="209"/>
      <c r="FK76" s="210"/>
      <c r="FL76" s="208">
        <v>538.92</v>
      </c>
      <c r="FM76" s="209"/>
      <c r="FN76" s="209"/>
      <c r="FO76" s="209"/>
      <c r="FP76" s="209"/>
      <c r="FQ76" s="209"/>
      <c r="FR76" s="209"/>
      <c r="FS76" s="209"/>
      <c r="FT76" s="209"/>
      <c r="FU76" s="209"/>
      <c r="FV76" s="210"/>
      <c r="FW76" s="208">
        <v>560.47</v>
      </c>
      <c r="FX76" s="209"/>
      <c r="FY76" s="209"/>
      <c r="FZ76" s="209"/>
      <c r="GA76" s="209"/>
      <c r="GB76" s="209"/>
      <c r="GC76" s="209"/>
      <c r="GD76" s="209"/>
      <c r="GE76" s="209"/>
      <c r="GF76" s="209"/>
      <c r="GG76" s="210"/>
      <c r="GH76" s="208">
        <v>560.47</v>
      </c>
      <c r="GI76" s="209"/>
      <c r="GJ76" s="209"/>
      <c r="GK76" s="209"/>
      <c r="GL76" s="209"/>
      <c r="GM76" s="209"/>
      <c r="GN76" s="209"/>
      <c r="GO76" s="209"/>
      <c r="GP76" s="209"/>
      <c r="GQ76" s="209"/>
      <c r="GR76" s="210"/>
      <c r="GS76" s="208">
        <v>582.89</v>
      </c>
      <c r="GT76" s="209"/>
      <c r="GU76" s="209"/>
      <c r="GV76" s="209"/>
      <c r="GW76" s="209"/>
      <c r="GX76" s="209"/>
      <c r="GY76" s="209"/>
      <c r="GZ76" s="209"/>
      <c r="HA76" s="209"/>
      <c r="HB76" s="209"/>
      <c r="HC76" s="210"/>
    </row>
    <row r="77" spans="1:211" ht="15.75">
      <c r="A77" s="283" t="s">
        <v>48</v>
      </c>
      <c r="B77" s="284"/>
      <c r="C77" s="284"/>
      <c r="D77" s="284"/>
      <c r="E77" s="284"/>
      <c r="F77" s="284"/>
      <c r="G77" s="284"/>
      <c r="H77" s="285"/>
      <c r="I77" s="274" t="s">
        <v>188</v>
      </c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6"/>
      <c r="AP77" s="283" t="s">
        <v>179</v>
      </c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5"/>
      <c r="BF77" s="283" t="s">
        <v>251</v>
      </c>
      <c r="BG77" s="284"/>
      <c r="BH77" s="284"/>
      <c r="BI77" s="284"/>
      <c r="BJ77" s="284"/>
      <c r="BK77" s="284"/>
      <c r="BL77" s="284"/>
      <c r="BM77" s="284"/>
      <c r="BN77" s="284"/>
      <c r="BO77" s="284"/>
      <c r="BP77" s="285"/>
      <c r="BQ77" s="283" t="s">
        <v>251</v>
      </c>
      <c r="BR77" s="284"/>
      <c r="BS77" s="284"/>
      <c r="BT77" s="284"/>
      <c r="BU77" s="284"/>
      <c r="BV77" s="284"/>
      <c r="BW77" s="284"/>
      <c r="BX77" s="284"/>
      <c r="BY77" s="284"/>
      <c r="BZ77" s="284"/>
      <c r="CA77" s="285"/>
      <c r="CB77" s="283" t="s">
        <v>251</v>
      </c>
      <c r="CC77" s="284"/>
      <c r="CD77" s="284"/>
      <c r="CE77" s="284"/>
      <c r="CF77" s="284"/>
      <c r="CG77" s="284"/>
      <c r="CH77" s="284"/>
      <c r="CI77" s="284"/>
      <c r="CJ77" s="284"/>
      <c r="CK77" s="284"/>
      <c r="CL77" s="285"/>
      <c r="CM77" s="283" t="s">
        <v>251</v>
      </c>
      <c r="CN77" s="284"/>
      <c r="CO77" s="284"/>
      <c r="CP77" s="284"/>
      <c r="CQ77" s="284"/>
      <c r="CR77" s="284"/>
      <c r="CS77" s="284"/>
      <c r="CT77" s="284"/>
      <c r="CU77" s="284"/>
      <c r="CV77" s="284"/>
      <c r="CW77" s="285"/>
      <c r="CX77" s="283" t="s">
        <v>251</v>
      </c>
      <c r="CY77" s="284"/>
      <c r="CZ77" s="284"/>
      <c r="DA77" s="284"/>
      <c r="DB77" s="284"/>
      <c r="DC77" s="284"/>
      <c r="DD77" s="284"/>
      <c r="DE77" s="284"/>
      <c r="DF77" s="284"/>
      <c r="DG77" s="284"/>
      <c r="DH77" s="285"/>
      <c r="DI77" s="283" t="s">
        <v>251</v>
      </c>
      <c r="DJ77" s="284"/>
      <c r="DK77" s="284"/>
      <c r="DL77" s="284"/>
      <c r="DM77" s="284"/>
      <c r="DN77" s="284"/>
      <c r="DO77" s="284"/>
      <c r="DP77" s="284"/>
      <c r="DQ77" s="284"/>
      <c r="DR77" s="284"/>
      <c r="DS77" s="285"/>
      <c r="DT77" s="283" t="s">
        <v>251</v>
      </c>
      <c r="DU77" s="284"/>
      <c r="DV77" s="284"/>
      <c r="DW77" s="284"/>
      <c r="DX77" s="284"/>
      <c r="DY77" s="284"/>
      <c r="DZ77" s="284"/>
      <c r="EA77" s="284"/>
      <c r="EB77" s="284"/>
      <c r="EC77" s="284"/>
      <c r="ED77" s="285"/>
      <c r="EE77" s="283" t="s">
        <v>251</v>
      </c>
      <c r="EF77" s="284"/>
      <c r="EG77" s="284"/>
      <c r="EH77" s="284"/>
      <c r="EI77" s="284"/>
      <c r="EJ77" s="284"/>
      <c r="EK77" s="284"/>
      <c r="EL77" s="284"/>
      <c r="EM77" s="284"/>
      <c r="EN77" s="284"/>
      <c r="EO77" s="285"/>
      <c r="EP77" s="283" t="s">
        <v>251</v>
      </c>
      <c r="EQ77" s="284"/>
      <c r="ER77" s="284"/>
      <c r="ES77" s="284"/>
      <c r="ET77" s="284"/>
      <c r="EU77" s="284"/>
      <c r="EV77" s="284"/>
      <c r="EW77" s="284"/>
      <c r="EX77" s="284"/>
      <c r="EY77" s="284"/>
      <c r="EZ77" s="285"/>
      <c r="FA77" s="283" t="s">
        <v>251</v>
      </c>
      <c r="FB77" s="284"/>
      <c r="FC77" s="284"/>
      <c r="FD77" s="284"/>
      <c r="FE77" s="284"/>
      <c r="FF77" s="284"/>
      <c r="FG77" s="284"/>
      <c r="FH77" s="284"/>
      <c r="FI77" s="284"/>
      <c r="FJ77" s="284"/>
      <c r="FK77" s="285"/>
      <c r="FL77" s="283" t="s">
        <v>251</v>
      </c>
      <c r="FM77" s="284"/>
      <c r="FN77" s="284"/>
      <c r="FO77" s="284"/>
      <c r="FP77" s="284"/>
      <c r="FQ77" s="284"/>
      <c r="FR77" s="284"/>
      <c r="FS77" s="284"/>
      <c r="FT77" s="284"/>
      <c r="FU77" s="284"/>
      <c r="FV77" s="285"/>
      <c r="FW77" s="283" t="s">
        <v>251</v>
      </c>
      <c r="FX77" s="284"/>
      <c r="FY77" s="284"/>
      <c r="FZ77" s="284"/>
      <c r="GA77" s="284"/>
      <c r="GB77" s="284"/>
      <c r="GC77" s="284"/>
      <c r="GD77" s="284"/>
      <c r="GE77" s="284"/>
      <c r="GF77" s="284"/>
      <c r="GG77" s="285"/>
      <c r="GH77" s="283" t="s">
        <v>251</v>
      </c>
      <c r="GI77" s="284"/>
      <c r="GJ77" s="284"/>
      <c r="GK77" s="284"/>
      <c r="GL77" s="284"/>
      <c r="GM77" s="284"/>
      <c r="GN77" s="284"/>
      <c r="GO77" s="284"/>
      <c r="GP77" s="284"/>
      <c r="GQ77" s="284"/>
      <c r="GR77" s="285"/>
      <c r="GS77" s="283" t="s">
        <v>251</v>
      </c>
      <c r="GT77" s="284"/>
      <c r="GU77" s="284"/>
      <c r="GV77" s="284"/>
      <c r="GW77" s="284"/>
      <c r="GX77" s="284"/>
      <c r="GY77" s="284"/>
      <c r="GZ77" s="284"/>
      <c r="HA77" s="284"/>
      <c r="HB77" s="284"/>
      <c r="HC77" s="285"/>
    </row>
    <row r="78" spans="1:211" ht="15.75">
      <c r="A78" s="303"/>
      <c r="B78" s="304"/>
      <c r="C78" s="304"/>
      <c r="D78" s="304"/>
      <c r="E78" s="304"/>
      <c r="F78" s="304"/>
      <c r="G78" s="304"/>
      <c r="H78" s="305"/>
      <c r="I78" s="274" t="s">
        <v>189</v>
      </c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6"/>
      <c r="AP78" s="303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5"/>
      <c r="BF78" s="303"/>
      <c r="BG78" s="304"/>
      <c r="BH78" s="304"/>
      <c r="BI78" s="304"/>
      <c r="BJ78" s="304"/>
      <c r="BK78" s="304"/>
      <c r="BL78" s="304"/>
      <c r="BM78" s="304"/>
      <c r="BN78" s="304"/>
      <c r="BO78" s="304"/>
      <c r="BP78" s="305"/>
      <c r="BQ78" s="303"/>
      <c r="BR78" s="304"/>
      <c r="BS78" s="304"/>
      <c r="BT78" s="304"/>
      <c r="BU78" s="304"/>
      <c r="BV78" s="304"/>
      <c r="BW78" s="304"/>
      <c r="BX78" s="304"/>
      <c r="BY78" s="304"/>
      <c r="BZ78" s="304"/>
      <c r="CA78" s="305"/>
      <c r="CB78" s="303"/>
      <c r="CC78" s="304"/>
      <c r="CD78" s="304"/>
      <c r="CE78" s="304"/>
      <c r="CF78" s="304"/>
      <c r="CG78" s="304"/>
      <c r="CH78" s="304"/>
      <c r="CI78" s="304"/>
      <c r="CJ78" s="304"/>
      <c r="CK78" s="304"/>
      <c r="CL78" s="305"/>
      <c r="CM78" s="303"/>
      <c r="CN78" s="304"/>
      <c r="CO78" s="304"/>
      <c r="CP78" s="304"/>
      <c r="CQ78" s="304"/>
      <c r="CR78" s="304"/>
      <c r="CS78" s="304"/>
      <c r="CT78" s="304"/>
      <c r="CU78" s="304"/>
      <c r="CV78" s="304"/>
      <c r="CW78" s="305"/>
      <c r="CX78" s="303"/>
      <c r="CY78" s="304"/>
      <c r="CZ78" s="304"/>
      <c r="DA78" s="304"/>
      <c r="DB78" s="304"/>
      <c r="DC78" s="304"/>
      <c r="DD78" s="304"/>
      <c r="DE78" s="304"/>
      <c r="DF78" s="304"/>
      <c r="DG78" s="304"/>
      <c r="DH78" s="305"/>
      <c r="DI78" s="303"/>
      <c r="DJ78" s="304"/>
      <c r="DK78" s="304"/>
      <c r="DL78" s="304"/>
      <c r="DM78" s="304"/>
      <c r="DN78" s="304"/>
      <c r="DO78" s="304"/>
      <c r="DP78" s="304"/>
      <c r="DQ78" s="304"/>
      <c r="DR78" s="304"/>
      <c r="DS78" s="305"/>
      <c r="DT78" s="303"/>
      <c r="DU78" s="304"/>
      <c r="DV78" s="304"/>
      <c r="DW78" s="304"/>
      <c r="DX78" s="304"/>
      <c r="DY78" s="304"/>
      <c r="DZ78" s="304"/>
      <c r="EA78" s="304"/>
      <c r="EB78" s="304"/>
      <c r="EC78" s="304"/>
      <c r="ED78" s="305"/>
      <c r="EE78" s="303"/>
      <c r="EF78" s="304"/>
      <c r="EG78" s="304"/>
      <c r="EH78" s="304"/>
      <c r="EI78" s="304"/>
      <c r="EJ78" s="304"/>
      <c r="EK78" s="304"/>
      <c r="EL78" s="304"/>
      <c r="EM78" s="304"/>
      <c r="EN78" s="304"/>
      <c r="EO78" s="305"/>
      <c r="EP78" s="303"/>
      <c r="EQ78" s="304"/>
      <c r="ER78" s="304"/>
      <c r="ES78" s="304"/>
      <c r="ET78" s="304"/>
      <c r="EU78" s="304"/>
      <c r="EV78" s="304"/>
      <c r="EW78" s="304"/>
      <c r="EX78" s="304"/>
      <c r="EY78" s="304"/>
      <c r="EZ78" s="305"/>
      <c r="FA78" s="303"/>
      <c r="FB78" s="304"/>
      <c r="FC78" s="304"/>
      <c r="FD78" s="304"/>
      <c r="FE78" s="304"/>
      <c r="FF78" s="304"/>
      <c r="FG78" s="304"/>
      <c r="FH78" s="304"/>
      <c r="FI78" s="304"/>
      <c r="FJ78" s="304"/>
      <c r="FK78" s="305"/>
      <c r="FL78" s="303"/>
      <c r="FM78" s="304"/>
      <c r="FN78" s="304"/>
      <c r="FO78" s="304"/>
      <c r="FP78" s="304"/>
      <c r="FQ78" s="304"/>
      <c r="FR78" s="304"/>
      <c r="FS78" s="304"/>
      <c r="FT78" s="304"/>
      <c r="FU78" s="304"/>
      <c r="FV78" s="305"/>
      <c r="FW78" s="303"/>
      <c r="FX78" s="304"/>
      <c r="FY78" s="304"/>
      <c r="FZ78" s="304"/>
      <c r="GA78" s="304"/>
      <c r="GB78" s="304"/>
      <c r="GC78" s="304"/>
      <c r="GD78" s="304"/>
      <c r="GE78" s="304"/>
      <c r="GF78" s="304"/>
      <c r="GG78" s="305"/>
      <c r="GH78" s="303"/>
      <c r="GI78" s="304"/>
      <c r="GJ78" s="304"/>
      <c r="GK78" s="304"/>
      <c r="GL78" s="304"/>
      <c r="GM78" s="304"/>
      <c r="GN78" s="304"/>
      <c r="GO78" s="304"/>
      <c r="GP78" s="304"/>
      <c r="GQ78" s="304"/>
      <c r="GR78" s="305"/>
      <c r="GS78" s="303"/>
      <c r="GT78" s="304"/>
      <c r="GU78" s="304"/>
      <c r="GV78" s="304"/>
      <c r="GW78" s="304"/>
      <c r="GX78" s="304"/>
      <c r="GY78" s="304"/>
      <c r="GZ78" s="304"/>
      <c r="HA78" s="304"/>
      <c r="HB78" s="304"/>
      <c r="HC78" s="305"/>
    </row>
    <row r="79" spans="1:211" ht="15.75">
      <c r="A79" s="286"/>
      <c r="B79" s="287"/>
      <c r="C79" s="287"/>
      <c r="D79" s="287"/>
      <c r="E79" s="287"/>
      <c r="F79" s="287"/>
      <c r="G79" s="287"/>
      <c r="H79" s="288"/>
      <c r="I79" s="274" t="s">
        <v>181</v>
      </c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6"/>
      <c r="AP79" s="286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8"/>
      <c r="BF79" s="286"/>
      <c r="BG79" s="287"/>
      <c r="BH79" s="287"/>
      <c r="BI79" s="287"/>
      <c r="BJ79" s="287"/>
      <c r="BK79" s="287"/>
      <c r="BL79" s="287"/>
      <c r="BM79" s="287"/>
      <c r="BN79" s="287"/>
      <c r="BO79" s="287"/>
      <c r="BP79" s="288"/>
      <c r="BQ79" s="286"/>
      <c r="BR79" s="287"/>
      <c r="BS79" s="287"/>
      <c r="BT79" s="287"/>
      <c r="BU79" s="287"/>
      <c r="BV79" s="287"/>
      <c r="BW79" s="287"/>
      <c r="BX79" s="287"/>
      <c r="BY79" s="287"/>
      <c r="BZ79" s="287"/>
      <c r="CA79" s="288"/>
      <c r="CB79" s="286"/>
      <c r="CC79" s="287"/>
      <c r="CD79" s="287"/>
      <c r="CE79" s="287"/>
      <c r="CF79" s="287"/>
      <c r="CG79" s="287"/>
      <c r="CH79" s="287"/>
      <c r="CI79" s="287"/>
      <c r="CJ79" s="287"/>
      <c r="CK79" s="287"/>
      <c r="CL79" s="288"/>
      <c r="CM79" s="286"/>
      <c r="CN79" s="287"/>
      <c r="CO79" s="287"/>
      <c r="CP79" s="287"/>
      <c r="CQ79" s="287"/>
      <c r="CR79" s="287"/>
      <c r="CS79" s="287"/>
      <c r="CT79" s="287"/>
      <c r="CU79" s="287"/>
      <c r="CV79" s="287"/>
      <c r="CW79" s="288"/>
      <c r="CX79" s="286"/>
      <c r="CY79" s="287"/>
      <c r="CZ79" s="287"/>
      <c r="DA79" s="287"/>
      <c r="DB79" s="287"/>
      <c r="DC79" s="287"/>
      <c r="DD79" s="287"/>
      <c r="DE79" s="287"/>
      <c r="DF79" s="287"/>
      <c r="DG79" s="287"/>
      <c r="DH79" s="288"/>
      <c r="DI79" s="286"/>
      <c r="DJ79" s="287"/>
      <c r="DK79" s="287"/>
      <c r="DL79" s="287"/>
      <c r="DM79" s="287"/>
      <c r="DN79" s="287"/>
      <c r="DO79" s="287"/>
      <c r="DP79" s="287"/>
      <c r="DQ79" s="287"/>
      <c r="DR79" s="287"/>
      <c r="DS79" s="288"/>
      <c r="DT79" s="286"/>
      <c r="DU79" s="287"/>
      <c r="DV79" s="287"/>
      <c r="DW79" s="287"/>
      <c r="DX79" s="287"/>
      <c r="DY79" s="287"/>
      <c r="DZ79" s="287"/>
      <c r="EA79" s="287"/>
      <c r="EB79" s="287"/>
      <c r="EC79" s="287"/>
      <c r="ED79" s="288"/>
      <c r="EE79" s="286"/>
      <c r="EF79" s="287"/>
      <c r="EG79" s="287"/>
      <c r="EH79" s="287"/>
      <c r="EI79" s="287"/>
      <c r="EJ79" s="287"/>
      <c r="EK79" s="287"/>
      <c r="EL79" s="287"/>
      <c r="EM79" s="287"/>
      <c r="EN79" s="287"/>
      <c r="EO79" s="288"/>
      <c r="EP79" s="286"/>
      <c r="EQ79" s="287"/>
      <c r="ER79" s="287"/>
      <c r="ES79" s="287"/>
      <c r="ET79" s="287"/>
      <c r="EU79" s="287"/>
      <c r="EV79" s="287"/>
      <c r="EW79" s="287"/>
      <c r="EX79" s="287"/>
      <c r="EY79" s="287"/>
      <c r="EZ79" s="288"/>
      <c r="FA79" s="286"/>
      <c r="FB79" s="287"/>
      <c r="FC79" s="287"/>
      <c r="FD79" s="287"/>
      <c r="FE79" s="287"/>
      <c r="FF79" s="287"/>
      <c r="FG79" s="287"/>
      <c r="FH79" s="287"/>
      <c r="FI79" s="287"/>
      <c r="FJ79" s="287"/>
      <c r="FK79" s="288"/>
      <c r="FL79" s="286"/>
      <c r="FM79" s="287"/>
      <c r="FN79" s="287"/>
      <c r="FO79" s="287"/>
      <c r="FP79" s="287"/>
      <c r="FQ79" s="287"/>
      <c r="FR79" s="287"/>
      <c r="FS79" s="287"/>
      <c r="FT79" s="287"/>
      <c r="FU79" s="287"/>
      <c r="FV79" s="288"/>
      <c r="FW79" s="286"/>
      <c r="FX79" s="287"/>
      <c r="FY79" s="287"/>
      <c r="FZ79" s="287"/>
      <c r="GA79" s="287"/>
      <c r="GB79" s="287"/>
      <c r="GC79" s="287"/>
      <c r="GD79" s="287"/>
      <c r="GE79" s="287"/>
      <c r="GF79" s="287"/>
      <c r="GG79" s="288"/>
      <c r="GH79" s="286"/>
      <c r="GI79" s="287"/>
      <c r="GJ79" s="287"/>
      <c r="GK79" s="287"/>
      <c r="GL79" s="287"/>
      <c r="GM79" s="287"/>
      <c r="GN79" s="287"/>
      <c r="GO79" s="287"/>
      <c r="GP79" s="287"/>
      <c r="GQ79" s="287"/>
      <c r="GR79" s="288"/>
      <c r="GS79" s="286"/>
      <c r="GT79" s="287"/>
      <c r="GU79" s="287"/>
      <c r="GV79" s="287"/>
      <c r="GW79" s="287"/>
      <c r="GX79" s="287"/>
      <c r="GY79" s="287"/>
      <c r="GZ79" s="287"/>
      <c r="HA79" s="287"/>
      <c r="HB79" s="287"/>
      <c r="HC79" s="288"/>
    </row>
    <row r="80" spans="1:211" ht="15.75">
      <c r="A80" s="265" t="s">
        <v>58</v>
      </c>
      <c r="B80" s="266"/>
      <c r="C80" s="266"/>
      <c r="D80" s="266"/>
      <c r="E80" s="266"/>
      <c r="F80" s="266"/>
      <c r="G80" s="266"/>
      <c r="H80" s="267"/>
      <c r="I80" s="274" t="s">
        <v>190</v>
      </c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6"/>
      <c r="AP80" s="265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7"/>
      <c r="BF80" s="318"/>
      <c r="BG80" s="319"/>
      <c r="BH80" s="319"/>
      <c r="BI80" s="319"/>
      <c r="BJ80" s="319"/>
      <c r="BK80" s="319"/>
      <c r="BL80" s="319"/>
      <c r="BM80" s="319"/>
      <c r="BN80" s="319"/>
      <c r="BO80" s="319"/>
      <c r="BP80" s="320"/>
      <c r="BQ80" s="318"/>
      <c r="BR80" s="319"/>
      <c r="BS80" s="319"/>
      <c r="BT80" s="319"/>
      <c r="BU80" s="319"/>
      <c r="BV80" s="319"/>
      <c r="BW80" s="319"/>
      <c r="BX80" s="319"/>
      <c r="BY80" s="319"/>
      <c r="BZ80" s="319"/>
      <c r="CA80" s="320"/>
      <c r="CB80" s="318"/>
      <c r="CC80" s="319"/>
      <c r="CD80" s="319"/>
      <c r="CE80" s="319"/>
      <c r="CF80" s="319"/>
      <c r="CG80" s="319"/>
      <c r="CH80" s="319"/>
      <c r="CI80" s="319"/>
      <c r="CJ80" s="319"/>
      <c r="CK80" s="319"/>
      <c r="CL80" s="320"/>
      <c r="CM80" s="318"/>
      <c r="CN80" s="319"/>
      <c r="CO80" s="319"/>
      <c r="CP80" s="319"/>
      <c r="CQ80" s="319"/>
      <c r="CR80" s="319"/>
      <c r="CS80" s="319"/>
      <c r="CT80" s="319"/>
      <c r="CU80" s="319"/>
      <c r="CV80" s="319"/>
      <c r="CW80" s="320"/>
      <c r="CX80" s="318"/>
      <c r="CY80" s="319"/>
      <c r="CZ80" s="319"/>
      <c r="DA80" s="319"/>
      <c r="DB80" s="319"/>
      <c r="DC80" s="319"/>
      <c r="DD80" s="319"/>
      <c r="DE80" s="319"/>
      <c r="DF80" s="319"/>
      <c r="DG80" s="319"/>
      <c r="DH80" s="320"/>
      <c r="DI80" s="318"/>
      <c r="DJ80" s="319"/>
      <c r="DK80" s="319"/>
      <c r="DL80" s="319"/>
      <c r="DM80" s="319"/>
      <c r="DN80" s="319"/>
      <c r="DO80" s="319"/>
      <c r="DP80" s="319"/>
      <c r="DQ80" s="319"/>
      <c r="DR80" s="319"/>
      <c r="DS80" s="320"/>
      <c r="DT80" s="318"/>
      <c r="DU80" s="319"/>
      <c r="DV80" s="319"/>
      <c r="DW80" s="319"/>
      <c r="DX80" s="319"/>
      <c r="DY80" s="319"/>
      <c r="DZ80" s="319"/>
      <c r="EA80" s="319"/>
      <c r="EB80" s="319"/>
      <c r="EC80" s="319"/>
      <c r="ED80" s="320"/>
      <c r="EE80" s="318"/>
      <c r="EF80" s="319"/>
      <c r="EG80" s="319"/>
      <c r="EH80" s="319"/>
      <c r="EI80" s="319"/>
      <c r="EJ80" s="319"/>
      <c r="EK80" s="319"/>
      <c r="EL80" s="319"/>
      <c r="EM80" s="319"/>
      <c r="EN80" s="319"/>
      <c r="EO80" s="320"/>
      <c r="EP80" s="318"/>
      <c r="EQ80" s="319"/>
      <c r="ER80" s="319"/>
      <c r="ES80" s="319"/>
      <c r="ET80" s="319"/>
      <c r="EU80" s="319"/>
      <c r="EV80" s="319"/>
      <c r="EW80" s="319"/>
      <c r="EX80" s="319"/>
      <c r="EY80" s="319"/>
      <c r="EZ80" s="320"/>
      <c r="FA80" s="318"/>
      <c r="FB80" s="319"/>
      <c r="FC80" s="319"/>
      <c r="FD80" s="319"/>
      <c r="FE80" s="319"/>
      <c r="FF80" s="319"/>
      <c r="FG80" s="319"/>
      <c r="FH80" s="319"/>
      <c r="FI80" s="319"/>
      <c r="FJ80" s="319"/>
      <c r="FK80" s="320"/>
      <c r="FL80" s="318"/>
      <c r="FM80" s="319"/>
      <c r="FN80" s="319"/>
      <c r="FO80" s="319"/>
      <c r="FP80" s="319"/>
      <c r="FQ80" s="319"/>
      <c r="FR80" s="319"/>
      <c r="FS80" s="319"/>
      <c r="FT80" s="319"/>
      <c r="FU80" s="319"/>
      <c r="FV80" s="320"/>
      <c r="FW80" s="318"/>
      <c r="FX80" s="319"/>
      <c r="FY80" s="319"/>
      <c r="FZ80" s="319"/>
      <c r="GA80" s="319"/>
      <c r="GB80" s="319"/>
      <c r="GC80" s="319"/>
      <c r="GD80" s="319"/>
      <c r="GE80" s="319"/>
      <c r="GF80" s="319"/>
      <c r="GG80" s="320"/>
      <c r="GH80" s="318"/>
      <c r="GI80" s="319"/>
      <c r="GJ80" s="319"/>
      <c r="GK80" s="319"/>
      <c r="GL80" s="319"/>
      <c r="GM80" s="319"/>
      <c r="GN80" s="319"/>
      <c r="GO80" s="319"/>
      <c r="GP80" s="319"/>
      <c r="GQ80" s="319"/>
      <c r="GR80" s="320"/>
      <c r="GS80" s="318"/>
      <c r="GT80" s="319"/>
      <c r="GU80" s="319"/>
      <c r="GV80" s="319"/>
      <c r="GW80" s="319"/>
      <c r="GX80" s="319"/>
      <c r="GY80" s="319"/>
      <c r="GZ80" s="319"/>
      <c r="HA80" s="319"/>
      <c r="HB80" s="319"/>
      <c r="HC80" s="320"/>
    </row>
    <row r="81" spans="1:211" ht="15.75">
      <c r="A81" s="283" t="s">
        <v>60</v>
      </c>
      <c r="B81" s="284"/>
      <c r="C81" s="284"/>
      <c r="D81" s="284"/>
      <c r="E81" s="284"/>
      <c r="F81" s="284"/>
      <c r="G81" s="284"/>
      <c r="H81" s="285"/>
      <c r="I81" s="274" t="s">
        <v>191</v>
      </c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6"/>
      <c r="AP81" s="283" t="s">
        <v>179</v>
      </c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5"/>
      <c r="BF81" s="283" t="s">
        <v>251</v>
      </c>
      <c r="BG81" s="284"/>
      <c r="BH81" s="284"/>
      <c r="BI81" s="284"/>
      <c r="BJ81" s="284"/>
      <c r="BK81" s="284"/>
      <c r="BL81" s="284"/>
      <c r="BM81" s="284"/>
      <c r="BN81" s="284"/>
      <c r="BO81" s="284"/>
      <c r="BP81" s="285"/>
      <c r="BQ81" s="283" t="s">
        <v>251</v>
      </c>
      <c r="BR81" s="284"/>
      <c r="BS81" s="284"/>
      <c r="BT81" s="284"/>
      <c r="BU81" s="284"/>
      <c r="BV81" s="284"/>
      <c r="BW81" s="284"/>
      <c r="BX81" s="284"/>
      <c r="BY81" s="284"/>
      <c r="BZ81" s="284"/>
      <c r="CA81" s="285"/>
      <c r="CB81" s="283" t="s">
        <v>251</v>
      </c>
      <c r="CC81" s="284"/>
      <c r="CD81" s="284"/>
      <c r="CE81" s="284"/>
      <c r="CF81" s="284"/>
      <c r="CG81" s="284"/>
      <c r="CH81" s="284"/>
      <c r="CI81" s="284"/>
      <c r="CJ81" s="284"/>
      <c r="CK81" s="284"/>
      <c r="CL81" s="285"/>
      <c r="CM81" s="283" t="s">
        <v>251</v>
      </c>
      <c r="CN81" s="284"/>
      <c r="CO81" s="284"/>
      <c r="CP81" s="284"/>
      <c r="CQ81" s="284"/>
      <c r="CR81" s="284"/>
      <c r="CS81" s="284"/>
      <c r="CT81" s="284"/>
      <c r="CU81" s="284"/>
      <c r="CV81" s="284"/>
      <c r="CW81" s="285"/>
      <c r="CX81" s="283" t="s">
        <v>251</v>
      </c>
      <c r="CY81" s="284"/>
      <c r="CZ81" s="284"/>
      <c r="DA81" s="284"/>
      <c r="DB81" s="284"/>
      <c r="DC81" s="284"/>
      <c r="DD81" s="284"/>
      <c r="DE81" s="284"/>
      <c r="DF81" s="284"/>
      <c r="DG81" s="284"/>
      <c r="DH81" s="285"/>
      <c r="DI81" s="283" t="s">
        <v>251</v>
      </c>
      <c r="DJ81" s="284"/>
      <c r="DK81" s="284"/>
      <c r="DL81" s="284"/>
      <c r="DM81" s="284"/>
      <c r="DN81" s="284"/>
      <c r="DO81" s="284"/>
      <c r="DP81" s="284"/>
      <c r="DQ81" s="284"/>
      <c r="DR81" s="284"/>
      <c r="DS81" s="285"/>
      <c r="DT81" s="283" t="s">
        <v>251</v>
      </c>
      <c r="DU81" s="284"/>
      <c r="DV81" s="284"/>
      <c r="DW81" s="284"/>
      <c r="DX81" s="284"/>
      <c r="DY81" s="284"/>
      <c r="DZ81" s="284"/>
      <c r="EA81" s="284"/>
      <c r="EB81" s="284"/>
      <c r="EC81" s="284"/>
      <c r="ED81" s="285"/>
      <c r="EE81" s="283" t="s">
        <v>251</v>
      </c>
      <c r="EF81" s="284"/>
      <c r="EG81" s="284"/>
      <c r="EH81" s="284"/>
      <c r="EI81" s="284"/>
      <c r="EJ81" s="284"/>
      <c r="EK81" s="284"/>
      <c r="EL81" s="284"/>
      <c r="EM81" s="284"/>
      <c r="EN81" s="284"/>
      <c r="EO81" s="285"/>
      <c r="EP81" s="283" t="s">
        <v>251</v>
      </c>
      <c r="EQ81" s="284"/>
      <c r="ER81" s="284"/>
      <c r="ES81" s="284"/>
      <c r="ET81" s="284"/>
      <c r="EU81" s="284"/>
      <c r="EV81" s="284"/>
      <c r="EW81" s="284"/>
      <c r="EX81" s="284"/>
      <c r="EY81" s="284"/>
      <c r="EZ81" s="285"/>
      <c r="FA81" s="283" t="s">
        <v>251</v>
      </c>
      <c r="FB81" s="284"/>
      <c r="FC81" s="284"/>
      <c r="FD81" s="284"/>
      <c r="FE81" s="284"/>
      <c r="FF81" s="284"/>
      <c r="FG81" s="284"/>
      <c r="FH81" s="284"/>
      <c r="FI81" s="284"/>
      <c r="FJ81" s="284"/>
      <c r="FK81" s="285"/>
      <c r="FL81" s="283" t="s">
        <v>251</v>
      </c>
      <c r="FM81" s="284"/>
      <c r="FN81" s="284"/>
      <c r="FO81" s="284"/>
      <c r="FP81" s="284"/>
      <c r="FQ81" s="284"/>
      <c r="FR81" s="284"/>
      <c r="FS81" s="284"/>
      <c r="FT81" s="284"/>
      <c r="FU81" s="284"/>
      <c r="FV81" s="285"/>
      <c r="FW81" s="283" t="s">
        <v>251</v>
      </c>
      <c r="FX81" s="284"/>
      <c r="FY81" s="284"/>
      <c r="FZ81" s="284"/>
      <c r="GA81" s="284"/>
      <c r="GB81" s="284"/>
      <c r="GC81" s="284"/>
      <c r="GD81" s="284"/>
      <c r="GE81" s="284"/>
      <c r="GF81" s="284"/>
      <c r="GG81" s="285"/>
      <c r="GH81" s="283" t="s">
        <v>251</v>
      </c>
      <c r="GI81" s="284"/>
      <c r="GJ81" s="284"/>
      <c r="GK81" s="284"/>
      <c r="GL81" s="284"/>
      <c r="GM81" s="284"/>
      <c r="GN81" s="284"/>
      <c r="GO81" s="284"/>
      <c r="GP81" s="284"/>
      <c r="GQ81" s="284"/>
      <c r="GR81" s="285"/>
      <c r="GS81" s="283" t="s">
        <v>251</v>
      </c>
      <c r="GT81" s="284"/>
      <c r="GU81" s="284"/>
      <c r="GV81" s="284"/>
      <c r="GW81" s="284"/>
      <c r="GX81" s="284"/>
      <c r="GY81" s="284"/>
      <c r="GZ81" s="284"/>
      <c r="HA81" s="284"/>
      <c r="HB81" s="284"/>
      <c r="HC81" s="285"/>
    </row>
    <row r="82" spans="1:211" ht="15.75">
      <c r="A82" s="303"/>
      <c r="B82" s="304"/>
      <c r="C82" s="304"/>
      <c r="D82" s="304"/>
      <c r="E82" s="304"/>
      <c r="F82" s="304"/>
      <c r="G82" s="304"/>
      <c r="H82" s="305"/>
      <c r="I82" s="274" t="s">
        <v>192</v>
      </c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6"/>
      <c r="AP82" s="303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5"/>
      <c r="BF82" s="303"/>
      <c r="BG82" s="304"/>
      <c r="BH82" s="304"/>
      <c r="BI82" s="304"/>
      <c r="BJ82" s="304"/>
      <c r="BK82" s="304"/>
      <c r="BL82" s="304"/>
      <c r="BM82" s="304"/>
      <c r="BN82" s="304"/>
      <c r="BO82" s="304"/>
      <c r="BP82" s="305"/>
      <c r="BQ82" s="303"/>
      <c r="BR82" s="304"/>
      <c r="BS82" s="304"/>
      <c r="BT82" s="304"/>
      <c r="BU82" s="304"/>
      <c r="BV82" s="304"/>
      <c r="BW82" s="304"/>
      <c r="BX82" s="304"/>
      <c r="BY82" s="304"/>
      <c r="BZ82" s="304"/>
      <c r="CA82" s="305"/>
      <c r="CB82" s="303"/>
      <c r="CC82" s="304"/>
      <c r="CD82" s="304"/>
      <c r="CE82" s="304"/>
      <c r="CF82" s="304"/>
      <c r="CG82" s="304"/>
      <c r="CH82" s="304"/>
      <c r="CI82" s="304"/>
      <c r="CJ82" s="304"/>
      <c r="CK82" s="304"/>
      <c r="CL82" s="305"/>
      <c r="CM82" s="303"/>
      <c r="CN82" s="304"/>
      <c r="CO82" s="304"/>
      <c r="CP82" s="304"/>
      <c r="CQ82" s="304"/>
      <c r="CR82" s="304"/>
      <c r="CS82" s="304"/>
      <c r="CT82" s="304"/>
      <c r="CU82" s="304"/>
      <c r="CV82" s="304"/>
      <c r="CW82" s="305"/>
      <c r="CX82" s="303"/>
      <c r="CY82" s="304"/>
      <c r="CZ82" s="304"/>
      <c r="DA82" s="304"/>
      <c r="DB82" s="304"/>
      <c r="DC82" s="304"/>
      <c r="DD82" s="304"/>
      <c r="DE82" s="304"/>
      <c r="DF82" s="304"/>
      <c r="DG82" s="304"/>
      <c r="DH82" s="305"/>
      <c r="DI82" s="303"/>
      <c r="DJ82" s="304"/>
      <c r="DK82" s="304"/>
      <c r="DL82" s="304"/>
      <c r="DM82" s="304"/>
      <c r="DN82" s="304"/>
      <c r="DO82" s="304"/>
      <c r="DP82" s="304"/>
      <c r="DQ82" s="304"/>
      <c r="DR82" s="304"/>
      <c r="DS82" s="305"/>
      <c r="DT82" s="303"/>
      <c r="DU82" s="304"/>
      <c r="DV82" s="304"/>
      <c r="DW82" s="304"/>
      <c r="DX82" s="304"/>
      <c r="DY82" s="304"/>
      <c r="DZ82" s="304"/>
      <c r="EA82" s="304"/>
      <c r="EB82" s="304"/>
      <c r="EC82" s="304"/>
      <c r="ED82" s="305"/>
      <c r="EE82" s="303"/>
      <c r="EF82" s="304"/>
      <c r="EG82" s="304"/>
      <c r="EH82" s="304"/>
      <c r="EI82" s="304"/>
      <c r="EJ82" s="304"/>
      <c r="EK82" s="304"/>
      <c r="EL82" s="304"/>
      <c r="EM82" s="304"/>
      <c r="EN82" s="304"/>
      <c r="EO82" s="305"/>
      <c r="EP82" s="303"/>
      <c r="EQ82" s="304"/>
      <c r="ER82" s="304"/>
      <c r="ES82" s="304"/>
      <c r="ET82" s="304"/>
      <c r="EU82" s="304"/>
      <c r="EV82" s="304"/>
      <c r="EW82" s="304"/>
      <c r="EX82" s="304"/>
      <c r="EY82" s="304"/>
      <c r="EZ82" s="305"/>
      <c r="FA82" s="303"/>
      <c r="FB82" s="304"/>
      <c r="FC82" s="304"/>
      <c r="FD82" s="304"/>
      <c r="FE82" s="304"/>
      <c r="FF82" s="304"/>
      <c r="FG82" s="304"/>
      <c r="FH82" s="304"/>
      <c r="FI82" s="304"/>
      <c r="FJ82" s="304"/>
      <c r="FK82" s="305"/>
      <c r="FL82" s="303"/>
      <c r="FM82" s="304"/>
      <c r="FN82" s="304"/>
      <c r="FO82" s="304"/>
      <c r="FP82" s="304"/>
      <c r="FQ82" s="304"/>
      <c r="FR82" s="304"/>
      <c r="FS82" s="304"/>
      <c r="FT82" s="304"/>
      <c r="FU82" s="304"/>
      <c r="FV82" s="305"/>
      <c r="FW82" s="303"/>
      <c r="FX82" s="304"/>
      <c r="FY82" s="304"/>
      <c r="FZ82" s="304"/>
      <c r="GA82" s="304"/>
      <c r="GB82" s="304"/>
      <c r="GC82" s="304"/>
      <c r="GD82" s="304"/>
      <c r="GE82" s="304"/>
      <c r="GF82" s="304"/>
      <c r="GG82" s="305"/>
      <c r="GH82" s="303"/>
      <c r="GI82" s="304"/>
      <c r="GJ82" s="304"/>
      <c r="GK82" s="304"/>
      <c r="GL82" s="304"/>
      <c r="GM82" s="304"/>
      <c r="GN82" s="304"/>
      <c r="GO82" s="304"/>
      <c r="GP82" s="304"/>
      <c r="GQ82" s="304"/>
      <c r="GR82" s="305"/>
      <c r="GS82" s="303"/>
      <c r="GT82" s="304"/>
      <c r="GU82" s="304"/>
      <c r="GV82" s="304"/>
      <c r="GW82" s="304"/>
      <c r="GX82" s="304"/>
      <c r="GY82" s="304"/>
      <c r="GZ82" s="304"/>
      <c r="HA82" s="304"/>
      <c r="HB82" s="304"/>
      <c r="HC82" s="305"/>
    </row>
    <row r="83" spans="1:211" ht="15.75">
      <c r="A83" s="303"/>
      <c r="B83" s="304"/>
      <c r="C83" s="304"/>
      <c r="D83" s="304"/>
      <c r="E83" s="304"/>
      <c r="F83" s="304"/>
      <c r="G83" s="304"/>
      <c r="H83" s="305"/>
      <c r="I83" s="274" t="s">
        <v>193</v>
      </c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6"/>
      <c r="AP83" s="303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5"/>
      <c r="BF83" s="303"/>
      <c r="BG83" s="304"/>
      <c r="BH83" s="304"/>
      <c r="BI83" s="304"/>
      <c r="BJ83" s="304"/>
      <c r="BK83" s="304"/>
      <c r="BL83" s="304"/>
      <c r="BM83" s="304"/>
      <c r="BN83" s="304"/>
      <c r="BO83" s="304"/>
      <c r="BP83" s="305"/>
      <c r="BQ83" s="303"/>
      <c r="BR83" s="304"/>
      <c r="BS83" s="304"/>
      <c r="BT83" s="304"/>
      <c r="BU83" s="304"/>
      <c r="BV83" s="304"/>
      <c r="BW83" s="304"/>
      <c r="BX83" s="304"/>
      <c r="BY83" s="304"/>
      <c r="BZ83" s="304"/>
      <c r="CA83" s="305"/>
      <c r="CB83" s="303"/>
      <c r="CC83" s="304"/>
      <c r="CD83" s="304"/>
      <c r="CE83" s="304"/>
      <c r="CF83" s="304"/>
      <c r="CG83" s="304"/>
      <c r="CH83" s="304"/>
      <c r="CI83" s="304"/>
      <c r="CJ83" s="304"/>
      <c r="CK83" s="304"/>
      <c r="CL83" s="305"/>
      <c r="CM83" s="303"/>
      <c r="CN83" s="304"/>
      <c r="CO83" s="304"/>
      <c r="CP83" s="304"/>
      <c r="CQ83" s="304"/>
      <c r="CR83" s="304"/>
      <c r="CS83" s="304"/>
      <c r="CT83" s="304"/>
      <c r="CU83" s="304"/>
      <c r="CV83" s="304"/>
      <c r="CW83" s="305"/>
      <c r="CX83" s="303"/>
      <c r="CY83" s="304"/>
      <c r="CZ83" s="304"/>
      <c r="DA83" s="304"/>
      <c r="DB83" s="304"/>
      <c r="DC83" s="304"/>
      <c r="DD83" s="304"/>
      <c r="DE83" s="304"/>
      <c r="DF83" s="304"/>
      <c r="DG83" s="304"/>
      <c r="DH83" s="305"/>
      <c r="DI83" s="303"/>
      <c r="DJ83" s="304"/>
      <c r="DK83" s="304"/>
      <c r="DL83" s="304"/>
      <c r="DM83" s="304"/>
      <c r="DN83" s="304"/>
      <c r="DO83" s="304"/>
      <c r="DP83" s="304"/>
      <c r="DQ83" s="304"/>
      <c r="DR83" s="304"/>
      <c r="DS83" s="305"/>
      <c r="DT83" s="303"/>
      <c r="DU83" s="304"/>
      <c r="DV83" s="304"/>
      <c r="DW83" s="304"/>
      <c r="DX83" s="304"/>
      <c r="DY83" s="304"/>
      <c r="DZ83" s="304"/>
      <c r="EA83" s="304"/>
      <c r="EB83" s="304"/>
      <c r="EC83" s="304"/>
      <c r="ED83" s="305"/>
      <c r="EE83" s="303"/>
      <c r="EF83" s="304"/>
      <c r="EG83" s="304"/>
      <c r="EH83" s="304"/>
      <c r="EI83" s="304"/>
      <c r="EJ83" s="304"/>
      <c r="EK83" s="304"/>
      <c r="EL83" s="304"/>
      <c r="EM83" s="304"/>
      <c r="EN83" s="304"/>
      <c r="EO83" s="305"/>
      <c r="EP83" s="303"/>
      <c r="EQ83" s="304"/>
      <c r="ER83" s="304"/>
      <c r="ES83" s="304"/>
      <c r="ET83" s="304"/>
      <c r="EU83" s="304"/>
      <c r="EV83" s="304"/>
      <c r="EW83" s="304"/>
      <c r="EX83" s="304"/>
      <c r="EY83" s="304"/>
      <c r="EZ83" s="305"/>
      <c r="FA83" s="303"/>
      <c r="FB83" s="304"/>
      <c r="FC83" s="304"/>
      <c r="FD83" s="304"/>
      <c r="FE83" s="304"/>
      <c r="FF83" s="304"/>
      <c r="FG83" s="304"/>
      <c r="FH83" s="304"/>
      <c r="FI83" s="304"/>
      <c r="FJ83" s="304"/>
      <c r="FK83" s="305"/>
      <c r="FL83" s="303"/>
      <c r="FM83" s="304"/>
      <c r="FN83" s="304"/>
      <c r="FO83" s="304"/>
      <c r="FP83" s="304"/>
      <c r="FQ83" s="304"/>
      <c r="FR83" s="304"/>
      <c r="FS83" s="304"/>
      <c r="FT83" s="304"/>
      <c r="FU83" s="304"/>
      <c r="FV83" s="305"/>
      <c r="FW83" s="303"/>
      <c r="FX83" s="304"/>
      <c r="FY83" s="304"/>
      <c r="FZ83" s="304"/>
      <c r="GA83" s="304"/>
      <c r="GB83" s="304"/>
      <c r="GC83" s="304"/>
      <c r="GD83" s="304"/>
      <c r="GE83" s="304"/>
      <c r="GF83" s="304"/>
      <c r="GG83" s="305"/>
      <c r="GH83" s="303"/>
      <c r="GI83" s="304"/>
      <c r="GJ83" s="304"/>
      <c r="GK83" s="304"/>
      <c r="GL83" s="304"/>
      <c r="GM83" s="304"/>
      <c r="GN83" s="304"/>
      <c r="GO83" s="304"/>
      <c r="GP83" s="304"/>
      <c r="GQ83" s="304"/>
      <c r="GR83" s="305"/>
      <c r="GS83" s="303"/>
      <c r="GT83" s="304"/>
      <c r="GU83" s="304"/>
      <c r="GV83" s="304"/>
      <c r="GW83" s="304"/>
      <c r="GX83" s="304"/>
      <c r="GY83" s="304"/>
      <c r="GZ83" s="304"/>
      <c r="HA83" s="304"/>
      <c r="HB83" s="304"/>
      <c r="HC83" s="305"/>
    </row>
    <row r="84" spans="1:211" ht="15.75">
      <c r="A84" s="286"/>
      <c r="B84" s="287"/>
      <c r="C84" s="287"/>
      <c r="D84" s="287"/>
      <c r="E84" s="287"/>
      <c r="F84" s="287"/>
      <c r="G84" s="287"/>
      <c r="H84" s="288"/>
      <c r="I84" s="274" t="s">
        <v>194</v>
      </c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6"/>
      <c r="AP84" s="286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8"/>
      <c r="BF84" s="286"/>
      <c r="BG84" s="287"/>
      <c r="BH84" s="287"/>
      <c r="BI84" s="287"/>
      <c r="BJ84" s="287"/>
      <c r="BK84" s="287"/>
      <c r="BL84" s="287"/>
      <c r="BM84" s="287"/>
      <c r="BN84" s="287"/>
      <c r="BO84" s="287"/>
      <c r="BP84" s="288"/>
      <c r="BQ84" s="286"/>
      <c r="BR84" s="287"/>
      <c r="BS84" s="287"/>
      <c r="BT84" s="287"/>
      <c r="BU84" s="287"/>
      <c r="BV84" s="287"/>
      <c r="BW84" s="287"/>
      <c r="BX84" s="287"/>
      <c r="BY84" s="287"/>
      <c r="BZ84" s="287"/>
      <c r="CA84" s="288"/>
      <c r="CB84" s="286"/>
      <c r="CC84" s="287"/>
      <c r="CD84" s="287"/>
      <c r="CE84" s="287"/>
      <c r="CF84" s="287"/>
      <c r="CG84" s="287"/>
      <c r="CH84" s="287"/>
      <c r="CI84" s="287"/>
      <c r="CJ84" s="287"/>
      <c r="CK84" s="287"/>
      <c r="CL84" s="288"/>
      <c r="CM84" s="286"/>
      <c r="CN84" s="287"/>
      <c r="CO84" s="287"/>
      <c r="CP84" s="287"/>
      <c r="CQ84" s="287"/>
      <c r="CR84" s="287"/>
      <c r="CS84" s="287"/>
      <c r="CT84" s="287"/>
      <c r="CU84" s="287"/>
      <c r="CV84" s="287"/>
      <c r="CW84" s="288"/>
      <c r="CX84" s="286"/>
      <c r="CY84" s="287"/>
      <c r="CZ84" s="287"/>
      <c r="DA84" s="287"/>
      <c r="DB84" s="287"/>
      <c r="DC84" s="287"/>
      <c r="DD84" s="287"/>
      <c r="DE84" s="287"/>
      <c r="DF84" s="287"/>
      <c r="DG84" s="287"/>
      <c r="DH84" s="288"/>
      <c r="DI84" s="286"/>
      <c r="DJ84" s="287"/>
      <c r="DK84" s="287"/>
      <c r="DL84" s="287"/>
      <c r="DM84" s="287"/>
      <c r="DN84" s="287"/>
      <c r="DO84" s="287"/>
      <c r="DP84" s="287"/>
      <c r="DQ84" s="287"/>
      <c r="DR84" s="287"/>
      <c r="DS84" s="288"/>
      <c r="DT84" s="286"/>
      <c r="DU84" s="287"/>
      <c r="DV84" s="287"/>
      <c r="DW84" s="287"/>
      <c r="DX84" s="287"/>
      <c r="DY84" s="287"/>
      <c r="DZ84" s="287"/>
      <c r="EA84" s="287"/>
      <c r="EB84" s="287"/>
      <c r="EC84" s="287"/>
      <c r="ED84" s="288"/>
      <c r="EE84" s="286"/>
      <c r="EF84" s="287"/>
      <c r="EG84" s="287"/>
      <c r="EH84" s="287"/>
      <c r="EI84" s="287"/>
      <c r="EJ84" s="287"/>
      <c r="EK84" s="287"/>
      <c r="EL84" s="287"/>
      <c r="EM84" s="287"/>
      <c r="EN84" s="287"/>
      <c r="EO84" s="288"/>
      <c r="EP84" s="286"/>
      <c r="EQ84" s="287"/>
      <c r="ER84" s="287"/>
      <c r="ES84" s="287"/>
      <c r="ET84" s="287"/>
      <c r="EU84" s="287"/>
      <c r="EV84" s="287"/>
      <c r="EW84" s="287"/>
      <c r="EX84" s="287"/>
      <c r="EY84" s="287"/>
      <c r="EZ84" s="288"/>
      <c r="FA84" s="286"/>
      <c r="FB84" s="287"/>
      <c r="FC84" s="287"/>
      <c r="FD84" s="287"/>
      <c r="FE84" s="287"/>
      <c r="FF84" s="287"/>
      <c r="FG84" s="287"/>
      <c r="FH84" s="287"/>
      <c r="FI84" s="287"/>
      <c r="FJ84" s="287"/>
      <c r="FK84" s="288"/>
      <c r="FL84" s="286"/>
      <c r="FM84" s="287"/>
      <c r="FN84" s="287"/>
      <c r="FO84" s="287"/>
      <c r="FP84" s="287"/>
      <c r="FQ84" s="287"/>
      <c r="FR84" s="287"/>
      <c r="FS84" s="287"/>
      <c r="FT84" s="287"/>
      <c r="FU84" s="287"/>
      <c r="FV84" s="288"/>
      <c r="FW84" s="286"/>
      <c r="FX84" s="287"/>
      <c r="FY84" s="287"/>
      <c r="FZ84" s="287"/>
      <c r="GA84" s="287"/>
      <c r="GB84" s="287"/>
      <c r="GC84" s="287"/>
      <c r="GD84" s="287"/>
      <c r="GE84" s="287"/>
      <c r="GF84" s="287"/>
      <c r="GG84" s="288"/>
      <c r="GH84" s="286"/>
      <c r="GI84" s="287"/>
      <c r="GJ84" s="287"/>
      <c r="GK84" s="287"/>
      <c r="GL84" s="287"/>
      <c r="GM84" s="287"/>
      <c r="GN84" s="287"/>
      <c r="GO84" s="287"/>
      <c r="GP84" s="287"/>
      <c r="GQ84" s="287"/>
      <c r="GR84" s="288"/>
      <c r="GS84" s="286"/>
      <c r="GT84" s="287"/>
      <c r="GU84" s="287"/>
      <c r="GV84" s="287"/>
      <c r="GW84" s="287"/>
      <c r="GX84" s="287"/>
      <c r="GY84" s="287"/>
      <c r="GZ84" s="287"/>
      <c r="HA84" s="287"/>
      <c r="HB84" s="287"/>
      <c r="HC84" s="288"/>
    </row>
    <row r="85" spans="1:211" ht="15.75">
      <c r="A85" s="283" t="s">
        <v>63</v>
      </c>
      <c r="B85" s="284"/>
      <c r="C85" s="284"/>
      <c r="D85" s="284"/>
      <c r="E85" s="284"/>
      <c r="F85" s="284"/>
      <c r="G85" s="284"/>
      <c r="H85" s="285"/>
      <c r="I85" s="274" t="s">
        <v>191</v>
      </c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6"/>
      <c r="AP85" s="283" t="s">
        <v>179</v>
      </c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5"/>
      <c r="BF85" s="283" t="s">
        <v>251</v>
      </c>
      <c r="BG85" s="284"/>
      <c r="BH85" s="284"/>
      <c r="BI85" s="284"/>
      <c r="BJ85" s="284"/>
      <c r="BK85" s="284"/>
      <c r="BL85" s="284"/>
      <c r="BM85" s="284"/>
      <c r="BN85" s="284"/>
      <c r="BO85" s="284"/>
      <c r="BP85" s="285"/>
      <c r="BQ85" s="283" t="s">
        <v>251</v>
      </c>
      <c r="BR85" s="284"/>
      <c r="BS85" s="284"/>
      <c r="BT85" s="284"/>
      <c r="BU85" s="284"/>
      <c r="BV85" s="284"/>
      <c r="BW85" s="284"/>
      <c r="BX85" s="284"/>
      <c r="BY85" s="284"/>
      <c r="BZ85" s="284"/>
      <c r="CA85" s="285"/>
      <c r="CB85" s="283" t="s">
        <v>251</v>
      </c>
      <c r="CC85" s="284"/>
      <c r="CD85" s="284"/>
      <c r="CE85" s="284"/>
      <c r="CF85" s="284"/>
      <c r="CG85" s="284"/>
      <c r="CH85" s="284"/>
      <c r="CI85" s="284"/>
      <c r="CJ85" s="284"/>
      <c r="CK85" s="284"/>
      <c r="CL85" s="285"/>
      <c r="CM85" s="283" t="s">
        <v>251</v>
      </c>
      <c r="CN85" s="284"/>
      <c r="CO85" s="284"/>
      <c r="CP85" s="284"/>
      <c r="CQ85" s="284"/>
      <c r="CR85" s="284"/>
      <c r="CS85" s="284"/>
      <c r="CT85" s="284"/>
      <c r="CU85" s="284"/>
      <c r="CV85" s="284"/>
      <c r="CW85" s="285"/>
      <c r="CX85" s="283" t="s">
        <v>251</v>
      </c>
      <c r="CY85" s="284"/>
      <c r="CZ85" s="284"/>
      <c r="DA85" s="284"/>
      <c r="DB85" s="284"/>
      <c r="DC85" s="284"/>
      <c r="DD85" s="284"/>
      <c r="DE85" s="284"/>
      <c r="DF85" s="284"/>
      <c r="DG85" s="284"/>
      <c r="DH85" s="285"/>
      <c r="DI85" s="283" t="s">
        <v>251</v>
      </c>
      <c r="DJ85" s="284"/>
      <c r="DK85" s="284"/>
      <c r="DL85" s="284"/>
      <c r="DM85" s="284"/>
      <c r="DN85" s="284"/>
      <c r="DO85" s="284"/>
      <c r="DP85" s="284"/>
      <c r="DQ85" s="284"/>
      <c r="DR85" s="284"/>
      <c r="DS85" s="285"/>
      <c r="DT85" s="283" t="s">
        <v>251</v>
      </c>
      <c r="DU85" s="284"/>
      <c r="DV85" s="284"/>
      <c r="DW85" s="284"/>
      <c r="DX85" s="284"/>
      <c r="DY85" s="284"/>
      <c r="DZ85" s="284"/>
      <c r="EA85" s="284"/>
      <c r="EB85" s="284"/>
      <c r="EC85" s="284"/>
      <c r="ED85" s="285"/>
      <c r="EE85" s="283" t="s">
        <v>251</v>
      </c>
      <c r="EF85" s="284"/>
      <c r="EG85" s="284"/>
      <c r="EH85" s="284"/>
      <c r="EI85" s="284"/>
      <c r="EJ85" s="284"/>
      <c r="EK85" s="284"/>
      <c r="EL85" s="284"/>
      <c r="EM85" s="284"/>
      <c r="EN85" s="284"/>
      <c r="EO85" s="285"/>
      <c r="EP85" s="283" t="s">
        <v>251</v>
      </c>
      <c r="EQ85" s="284"/>
      <c r="ER85" s="284"/>
      <c r="ES85" s="284"/>
      <c r="ET85" s="284"/>
      <c r="EU85" s="284"/>
      <c r="EV85" s="284"/>
      <c r="EW85" s="284"/>
      <c r="EX85" s="284"/>
      <c r="EY85" s="284"/>
      <c r="EZ85" s="285"/>
      <c r="FA85" s="283" t="s">
        <v>251</v>
      </c>
      <c r="FB85" s="284"/>
      <c r="FC85" s="284"/>
      <c r="FD85" s="284"/>
      <c r="FE85" s="284"/>
      <c r="FF85" s="284"/>
      <c r="FG85" s="284"/>
      <c r="FH85" s="284"/>
      <c r="FI85" s="284"/>
      <c r="FJ85" s="284"/>
      <c r="FK85" s="285"/>
      <c r="FL85" s="283" t="s">
        <v>251</v>
      </c>
      <c r="FM85" s="284"/>
      <c r="FN85" s="284"/>
      <c r="FO85" s="284"/>
      <c r="FP85" s="284"/>
      <c r="FQ85" s="284"/>
      <c r="FR85" s="284"/>
      <c r="FS85" s="284"/>
      <c r="FT85" s="284"/>
      <c r="FU85" s="284"/>
      <c r="FV85" s="285"/>
      <c r="FW85" s="283" t="s">
        <v>251</v>
      </c>
      <c r="FX85" s="284"/>
      <c r="FY85" s="284"/>
      <c r="FZ85" s="284"/>
      <c r="GA85" s="284"/>
      <c r="GB85" s="284"/>
      <c r="GC85" s="284"/>
      <c r="GD85" s="284"/>
      <c r="GE85" s="284"/>
      <c r="GF85" s="284"/>
      <c r="GG85" s="285"/>
      <c r="GH85" s="283" t="s">
        <v>251</v>
      </c>
      <c r="GI85" s="284"/>
      <c r="GJ85" s="284"/>
      <c r="GK85" s="284"/>
      <c r="GL85" s="284"/>
      <c r="GM85" s="284"/>
      <c r="GN85" s="284"/>
      <c r="GO85" s="284"/>
      <c r="GP85" s="284"/>
      <c r="GQ85" s="284"/>
      <c r="GR85" s="285"/>
      <c r="GS85" s="283" t="s">
        <v>251</v>
      </c>
      <c r="GT85" s="284"/>
      <c r="GU85" s="284"/>
      <c r="GV85" s="284"/>
      <c r="GW85" s="284"/>
      <c r="GX85" s="284"/>
      <c r="GY85" s="284"/>
      <c r="GZ85" s="284"/>
      <c r="HA85" s="284"/>
      <c r="HB85" s="284"/>
      <c r="HC85" s="285"/>
    </row>
    <row r="86" spans="1:211" ht="15.75">
      <c r="A86" s="303"/>
      <c r="B86" s="304"/>
      <c r="C86" s="304"/>
      <c r="D86" s="304"/>
      <c r="E86" s="304"/>
      <c r="F86" s="304"/>
      <c r="G86" s="304"/>
      <c r="H86" s="305"/>
      <c r="I86" s="274" t="s">
        <v>192</v>
      </c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6"/>
      <c r="AP86" s="303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5"/>
      <c r="BF86" s="303"/>
      <c r="BG86" s="304"/>
      <c r="BH86" s="304"/>
      <c r="BI86" s="304"/>
      <c r="BJ86" s="304"/>
      <c r="BK86" s="304"/>
      <c r="BL86" s="304"/>
      <c r="BM86" s="304"/>
      <c r="BN86" s="304"/>
      <c r="BO86" s="304"/>
      <c r="BP86" s="305"/>
      <c r="BQ86" s="303"/>
      <c r="BR86" s="304"/>
      <c r="BS86" s="304"/>
      <c r="BT86" s="304"/>
      <c r="BU86" s="304"/>
      <c r="BV86" s="304"/>
      <c r="BW86" s="304"/>
      <c r="BX86" s="304"/>
      <c r="BY86" s="304"/>
      <c r="BZ86" s="304"/>
      <c r="CA86" s="305"/>
      <c r="CB86" s="303"/>
      <c r="CC86" s="304"/>
      <c r="CD86" s="304"/>
      <c r="CE86" s="304"/>
      <c r="CF86" s="304"/>
      <c r="CG86" s="304"/>
      <c r="CH86" s="304"/>
      <c r="CI86" s="304"/>
      <c r="CJ86" s="304"/>
      <c r="CK86" s="304"/>
      <c r="CL86" s="305"/>
      <c r="CM86" s="303"/>
      <c r="CN86" s="304"/>
      <c r="CO86" s="304"/>
      <c r="CP86" s="304"/>
      <c r="CQ86" s="304"/>
      <c r="CR86" s="304"/>
      <c r="CS86" s="304"/>
      <c r="CT86" s="304"/>
      <c r="CU86" s="304"/>
      <c r="CV86" s="304"/>
      <c r="CW86" s="305"/>
      <c r="CX86" s="303"/>
      <c r="CY86" s="304"/>
      <c r="CZ86" s="304"/>
      <c r="DA86" s="304"/>
      <c r="DB86" s="304"/>
      <c r="DC86" s="304"/>
      <c r="DD86" s="304"/>
      <c r="DE86" s="304"/>
      <c r="DF86" s="304"/>
      <c r="DG86" s="304"/>
      <c r="DH86" s="305"/>
      <c r="DI86" s="303"/>
      <c r="DJ86" s="304"/>
      <c r="DK86" s="304"/>
      <c r="DL86" s="304"/>
      <c r="DM86" s="304"/>
      <c r="DN86" s="304"/>
      <c r="DO86" s="304"/>
      <c r="DP86" s="304"/>
      <c r="DQ86" s="304"/>
      <c r="DR86" s="304"/>
      <c r="DS86" s="305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5"/>
      <c r="EE86" s="303"/>
      <c r="EF86" s="304"/>
      <c r="EG86" s="304"/>
      <c r="EH86" s="304"/>
      <c r="EI86" s="304"/>
      <c r="EJ86" s="304"/>
      <c r="EK86" s="304"/>
      <c r="EL86" s="304"/>
      <c r="EM86" s="304"/>
      <c r="EN86" s="304"/>
      <c r="EO86" s="305"/>
      <c r="EP86" s="303"/>
      <c r="EQ86" s="304"/>
      <c r="ER86" s="304"/>
      <c r="ES86" s="304"/>
      <c r="ET86" s="304"/>
      <c r="EU86" s="304"/>
      <c r="EV86" s="304"/>
      <c r="EW86" s="304"/>
      <c r="EX86" s="304"/>
      <c r="EY86" s="304"/>
      <c r="EZ86" s="305"/>
      <c r="FA86" s="303"/>
      <c r="FB86" s="304"/>
      <c r="FC86" s="304"/>
      <c r="FD86" s="304"/>
      <c r="FE86" s="304"/>
      <c r="FF86" s="304"/>
      <c r="FG86" s="304"/>
      <c r="FH86" s="304"/>
      <c r="FI86" s="304"/>
      <c r="FJ86" s="304"/>
      <c r="FK86" s="305"/>
      <c r="FL86" s="303"/>
      <c r="FM86" s="304"/>
      <c r="FN86" s="304"/>
      <c r="FO86" s="304"/>
      <c r="FP86" s="304"/>
      <c r="FQ86" s="304"/>
      <c r="FR86" s="304"/>
      <c r="FS86" s="304"/>
      <c r="FT86" s="304"/>
      <c r="FU86" s="304"/>
      <c r="FV86" s="305"/>
      <c r="FW86" s="303"/>
      <c r="FX86" s="304"/>
      <c r="FY86" s="304"/>
      <c r="FZ86" s="304"/>
      <c r="GA86" s="304"/>
      <c r="GB86" s="304"/>
      <c r="GC86" s="304"/>
      <c r="GD86" s="304"/>
      <c r="GE86" s="304"/>
      <c r="GF86" s="304"/>
      <c r="GG86" s="305"/>
      <c r="GH86" s="303"/>
      <c r="GI86" s="304"/>
      <c r="GJ86" s="304"/>
      <c r="GK86" s="304"/>
      <c r="GL86" s="304"/>
      <c r="GM86" s="304"/>
      <c r="GN86" s="304"/>
      <c r="GO86" s="304"/>
      <c r="GP86" s="304"/>
      <c r="GQ86" s="304"/>
      <c r="GR86" s="305"/>
      <c r="GS86" s="303"/>
      <c r="GT86" s="304"/>
      <c r="GU86" s="304"/>
      <c r="GV86" s="304"/>
      <c r="GW86" s="304"/>
      <c r="GX86" s="304"/>
      <c r="GY86" s="304"/>
      <c r="GZ86" s="304"/>
      <c r="HA86" s="304"/>
      <c r="HB86" s="304"/>
      <c r="HC86" s="305"/>
    </row>
    <row r="87" spans="1:211" ht="15.75">
      <c r="A87" s="303"/>
      <c r="B87" s="304"/>
      <c r="C87" s="304"/>
      <c r="D87" s="304"/>
      <c r="E87" s="304"/>
      <c r="F87" s="304"/>
      <c r="G87" s="304"/>
      <c r="H87" s="305"/>
      <c r="I87" s="274" t="s">
        <v>195</v>
      </c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6"/>
      <c r="AP87" s="303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5"/>
      <c r="BF87" s="303"/>
      <c r="BG87" s="304"/>
      <c r="BH87" s="304"/>
      <c r="BI87" s="304"/>
      <c r="BJ87" s="304"/>
      <c r="BK87" s="304"/>
      <c r="BL87" s="304"/>
      <c r="BM87" s="304"/>
      <c r="BN87" s="304"/>
      <c r="BO87" s="304"/>
      <c r="BP87" s="305"/>
      <c r="BQ87" s="303"/>
      <c r="BR87" s="304"/>
      <c r="BS87" s="304"/>
      <c r="BT87" s="304"/>
      <c r="BU87" s="304"/>
      <c r="BV87" s="304"/>
      <c r="BW87" s="304"/>
      <c r="BX87" s="304"/>
      <c r="BY87" s="304"/>
      <c r="BZ87" s="304"/>
      <c r="CA87" s="305"/>
      <c r="CB87" s="303"/>
      <c r="CC87" s="304"/>
      <c r="CD87" s="304"/>
      <c r="CE87" s="304"/>
      <c r="CF87" s="304"/>
      <c r="CG87" s="304"/>
      <c r="CH87" s="304"/>
      <c r="CI87" s="304"/>
      <c r="CJ87" s="304"/>
      <c r="CK87" s="304"/>
      <c r="CL87" s="305"/>
      <c r="CM87" s="303"/>
      <c r="CN87" s="304"/>
      <c r="CO87" s="304"/>
      <c r="CP87" s="304"/>
      <c r="CQ87" s="304"/>
      <c r="CR87" s="304"/>
      <c r="CS87" s="304"/>
      <c r="CT87" s="304"/>
      <c r="CU87" s="304"/>
      <c r="CV87" s="304"/>
      <c r="CW87" s="305"/>
      <c r="CX87" s="303"/>
      <c r="CY87" s="304"/>
      <c r="CZ87" s="304"/>
      <c r="DA87" s="304"/>
      <c r="DB87" s="304"/>
      <c r="DC87" s="304"/>
      <c r="DD87" s="304"/>
      <c r="DE87" s="304"/>
      <c r="DF87" s="304"/>
      <c r="DG87" s="304"/>
      <c r="DH87" s="305"/>
      <c r="DI87" s="303"/>
      <c r="DJ87" s="304"/>
      <c r="DK87" s="304"/>
      <c r="DL87" s="304"/>
      <c r="DM87" s="304"/>
      <c r="DN87" s="304"/>
      <c r="DO87" s="304"/>
      <c r="DP87" s="304"/>
      <c r="DQ87" s="304"/>
      <c r="DR87" s="304"/>
      <c r="DS87" s="305"/>
      <c r="DT87" s="303"/>
      <c r="DU87" s="304"/>
      <c r="DV87" s="304"/>
      <c r="DW87" s="304"/>
      <c r="DX87" s="304"/>
      <c r="DY87" s="304"/>
      <c r="DZ87" s="304"/>
      <c r="EA87" s="304"/>
      <c r="EB87" s="304"/>
      <c r="EC87" s="304"/>
      <c r="ED87" s="305"/>
      <c r="EE87" s="303"/>
      <c r="EF87" s="304"/>
      <c r="EG87" s="304"/>
      <c r="EH87" s="304"/>
      <c r="EI87" s="304"/>
      <c r="EJ87" s="304"/>
      <c r="EK87" s="304"/>
      <c r="EL87" s="304"/>
      <c r="EM87" s="304"/>
      <c r="EN87" s="304"/>
      <c r="EO87" s="305"/>
      <c r="EP87" s="303"/>
      <c r="EQ87" s="304"/>
      <c r="ER87" s="304"/>
      <c r="ES87" s="304"/>
      <c r="ET87" s="304"/>
      <c r="EU87" s="304"/>
      <c r="EV87" s="304"/>
      <c r="EW87" s="304"/>
      <c r="EX87" s="304"/>
      <c r="EY87" s="304"/>
      <c r="EZ87" s="305"/>
      <c r="FA87" s="303"/>
      <c r="FB87" s="304"/>
      <c r="FC87" s="304"/>
      <c r="FD87" s="304"/>
      <c r="FE87" s="304"/>
      <c r="FF87" s="304"/>
      <c r="FG87" s="304"/>
      <c r="FH87" s="304"/>
      <c r="FI87" s="304"/>
      <c r="FJ87" s="304"/>
      <c r="FK87" s="305"/>
      <c r="FL87" s="303"/>
      <c r="FM87" s="304"/>
      <c r="FN87" s="304"/>
      <c r="FO87" s="304"/>
      <c r="FP87" s="304"/>
      <c r="FQ87" s="304"/>
      <c r="FR87" s="304"/>
      <c r="FS87" s="304"/>
      <c r="FT87" s="304"/>
      <c r="FU87" s="304"/>
      <c r="FV87" s="305"/>
      <c r="FW87" s="303"/>
      <c r="FX87" s="304"/>
      <c r="FY87" s="304"/>
      <c r="FZ87" s="304"/>
      <c r="GA87" s="304"/>
      <c r="GB87" s="304"/>
      <c r="GC87" s="304"/>
      <c r="GD87" s="304"/>
      <c r="GE87" s="304"/>
      <c r="GF87" s="304"/>
      <c r="GG87" s="305"/>
      <c r="GH87" s="303"/>
      <c r="GI87" s="304"/>
      <c r="GJ87" s="304"/>
      <c r="GK87" s="304"/>
      <c r="GL87" s="304"/>
      <c r="GM87" s="304"/>
      <c r="GN87" s="304"/>
      <c r="GO87" s="304"/>
      <c r="GP87" s="304"/>
      <c r="GQ87" s="304"/>
      <c r="GR87" s="305"/>
      <c r="GS87" s="303"/>
      <c r="GT87" s="304"/>
      <c r="GU87" s="304"/>
      <c r="GV87" s="304"/>
      <c r="GW87" s="304"/>
      <c r="GX87" s="304"/>
      <c r="GY87" s="304"/>
      <c r="GZ87" s="304"/>
      <c r="HA87" s="304"/>
      <c r="HB87" s="304"/>
      <c r="HC87" s="305"/>
    </row>
    <row r="88" spans="1:211" ht="15.75">
      <c r="A88" s="303"/>
      <c r="B88" s="304"/>
      <c r="C88" s="304"/>
      <c r="D88" s="304"/>
      <c r="E88" s="304"/>
      <c r="F88" s="304"/>
      <c r="G88" s="304"/>
      <c r="H88" s="305"/>
      <c r="I88" s="274" t="s">
        <v>196</v>
      </c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6"/>
      <c r="AP88" s="303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5"/>
      <c r="BF88" s="303"/>
      <c r="BG88" s="304"/>
      <c r="BH88" s="304"/>
      <c r="BI88" s="304"/>
      <c r="BJ88" s="304"/>
      <c r="BK88" s="304"/>
      <c r="BL88" s="304"/>
      <c r="BM88" s="304"/>
      <c r="BN88" s="304"/>
      <c r="BO88" s="304"/>
      <c r="BP88" s="305"/>
      <c r="BQ88" s="303"/>
      <c r="BR88" s="304"/>
      <c r="BS88" s="304"/>
      <c r="BT88" s="304"/>
      <c r="BU88" s="304"/>
      <c r="BV88" s="304"/>
      <c r="BW88" s="304"/>
      <c r="BX88" s="304"/>
      <c r="BY88" s="304"/>
      <c r="BZ88" s="304"/>
      <c r="CA88" s="305"/>
      <c r="CB88" s="303"/>
      <c r="CC88" s="304"/>
      <c r="CD88" s="304"/>
      <c r="CE88" s="304"/>
      <c r="CF88" s="304"/>
      <c r="CG88" s="304"/>
      <c r="CH88" s="304"/>
      <c r="CI88" s="304"/>
      <c r="CJ88" s="304"/>
      <c r="CK88" s="304"/>
      <c r="CL88" s="305"/>
      <c r="CM88" s="303"/>
      <c r="CN88" s="304"/>
      <c r="CO88" s="304"/>
      <c r="CP88" s="304"/>
      <c r="CQ88" s="304"/>
      <c r="CR88" s="304"/>
      <c r="CS88" s="304"/>
      <c r="CT88" s="304"/>
      <c r="CU88" s="304"/>
      <c r="CV88" s="304"/>
      <c r="CW88" s="305"/>
      <c r="CX88" s="303"/>
      <c r="CY88" s="304"/>
      <c r="CZ88" s="304"/>
      <c r="DA88" s="304"/>
      <c r="DB88" s="304"/>
      <c r="DC88" s="304"/>
      <c r="DD88" s="304"/>
      <c r="DE88" s="304"/>
      <c r="DF88" s="304"/>
      <c r="DG88" s="304"/>
      <c r="DH88" s="305"/>
      <c r="DI88" s="303"/>
      <c r="DJ88" s="304"/>
      <c r="DK88" s="304"/>
      <c r="DL88" s="304"/>
      <c r="DM88" s="304"/>
      <c r="DN88" s="304"/>
      <c r="DO88" s="304"/>
      <c r="DP88" s="304"/>
      <c r="DQ88" s="304"/>
      <c r="DR88" s="304"/>
      <c r="DS88" s="305"/>
      <c r="DT88" s="303"/>
      <c r="DU88" s="304"/>
      <c r="DV88" s="304"/>
      <c r="DW88" s="304"/>
      <c r="DX88" s="304"/>
      <c r="DY88" s="304"/>
      <c r="DZ88" s="304"/>
      <c r="EA88" s="304"/>
      <c r="EB88" s="304"/>
      <c r="EC88" s="304"/>
      <c r="ED88" s="305"/>
      <c r="EE88" s="303"/>
      <c r="EF88" s="304"/>
      <c r="EG88" s="304"/>
      <c r="EH88" s="304"/>
      <c r="EI88" s="304"/>
      <c r="EJ88" s="304"/>
      <c r="EK88" s="304"/>
      <c r="EL88" s="304"/>
      <c r="EM88" s="304"/>
      <c r="EN88" s="304"/>
      <c r="EO88" s="305"/>
      <c r="EP88" s="303"/>
      <c r="EQ88" s="304"/>
      <c r="ER88" s="304"/>
      <c r="ES88" s="304"/>
      <c r="ET88" s="304"/>
      <c r="EU88" s="304"/>
      <c r="EV88" s="304"/>
      <c r="EW88" s="304"/>
      <c r="EX88" s="304"/>
      <c r="EY88" s="304"/>
      <c r="EZ88" s="305"/>
      <c r="FA88" s="303"/>
      <c r="FB88" s="304"/>
      <c r="FC88" s="304"/>
      <c r="FD88" s="304"/>
      <c r="FE88" s="304"/>
      <c r="FF88" s="304"/>
      <c r="FG88" s="304"/>
      <c r="FH88" s="304"/>
      <c r="FI88" s="304"/>
      <c r="FJ88" s="304"/>
      <c r="FK88" s="305"/>
      <c r="FL88" s="303"/>
      <c r="FM88" s="304"/>
      <c r="FN88" s="304"/>
      <c r="FO88" s="304"/>
      <c r="FP88" s="304"/>
      <c r="FQ88" s="304"/>
      <c r="FR88" s="304"/>
      <c r="FS88" s="304"/>
      <c r="FT88" s="304"/>
      <c r="FU88" s="304"/>
      <c r="FV88" s="305"/>
      <c r="FW88" s="303"/>
      <c r="FX88" s="304"/>
      <c r="FY88" s="304"/>
      <c r="FZ88" s="304"/>
      <c r="GA88" s="304"/>
      <c r="GB88" s="304"/>
      <c r="GC88" s="304"/>
      <c r="GD88" s="304"/>
      <c r="GE88" s="304"/>
      <c r="GF88" s="304"/>
      <c r="GG88" s="305"/>
      <c r="GH88" s="303"/>
      <c r="GI88" s="304"/>
      <c r="GJ88" s="304"/>
      <c r="GK88" s="304"/>
      <c r="GL88" s="304"/>
      <c r="GM88" s="304"/>
      <c r="GN88" s="304"/>
      <c r="GO88" s="304"/>
      <c r="GP88" s="304"/>
      <c r="GQ88" s="304"/>
      <c r="GR88" s="305"/>
      <c r="GS88" s="303"/>
      <c r="GT88" s="304"/>
      <c r="GU88" s="304"/>
      <c r="GV88" s="304"/>
      <c r="GW88" s="304"/>
      <c r="GX88" s="304"/>
      <c r="GY88" s="304"/>
      <c r="GZ88" s="304"/>
      <c r="HA88" s="304"/>
      <c r="HB88" s="304"/>
      <c r="HC88" s="305"/>
    </row>
    <row r="89" spans="1:211" ht="15.75">
      <c r="A89" s="286"/>
      <c r="B89" s="287"/>
      <c r="C89" s="287"/>
      <c r="D89" s="287"/>
      <c r="E89" s="287"/>
      <c r="F89" s="287"/>
      <c r="G89" s="287"/>
      <c r="H89" s="288"/>
      <c r="I89" s="274" t="s">
        <v>231</v>
      </c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6"/>
      <c r="AP89" s="286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8"/>
      <c r="BF89" s="286"/>
      <c r="BG89" s="287"/>
      <c r="BH89" s="287"/>
      <c r="BI89" s="287"/>
      <c r="BJ89" s="287"/>
      <c r="BK89" s="287"/>
      <c r="BL89" s="287"/>
      <c r="BM89" s="287"/>
      <c r="BN89" s="287"/>
      <c r="BO89" s="287"/>
      <c r="BP89" s="288"/>
      <c r="BQ89" s="286"/>
      <c r="BR89" s="287"/>
      <c r="BS89" s="287"/>
      <c r="BT89" s="287"/>
      <c r="BU89" s="287"/>
      <c r="BV89" s="287"/>
      <c r="BW89" s="287"/>
      <c r="BX89" s="287"/>
      <c r="BY89" s="287"/>
      <c r="BZ89" s="287"/>
      <c r="CA89" s="288"/>
      <c r="CB89" s="286"/>
      <c r="CC89" s="287"/>
      <c r="CD89" s="287"/>
      <c r="CE89" s="287"/>
      <c r="CF89" s="287"/>
      <c r="CG89" s="287"/>
      <c r="CH89" s="287"/>
      <c r="CI89" s="287"/>
      <c r="CJ89" s="287"/>
      <c r="CK89" s="287"/>
      <c r="CL89" s="288"/>
      <c r="CM89" s="286"/>
      <c r="CN89" s="287"/>
      <c r="CO89" s="287"/>
      <c r="CP89" s="287"/>
      <c r="CQ89" s="287"/>
      <c r="CR89" s="287"/>
      <c r="CS89" s="287"/>
      <c r="CT89" s="287"/>
      <c r="CU89" s="287"/>
      <c r="CV89" s="287"/>
      <c r="CW89" s="288"/>
      <c r="CX89" s="286"/>
      <c r="CY89" s="287"/>
      <c r="CZ89" s="287"/>
      <c r="DA89" s="287"/>
      <c r="DB89" s="287"/>
      <c r="DC89" s="287"/>
      <c r="DD89" s="287"/>
      <c r="DE89" s="287"/>
      <c r="DF89" s="287"/>
      <c r="DG89" s="287"/>
      <c r="DH89" s="288"/>
      <c r="DI89" s="286"/>
      <c r="DJ89" s="287"/>
      <c r="DK89" s="287"/>
      <c r="DL89" s="287"/>
      <c r="DM89" s="287"/>
      <c r="DN89" s="287"/>
      <c r="DO89" s="287"/>
      <c r="DP89" s="287"/>
      <c r="DQ89" s="287"/>
      <c r="DR89" s="287"/>
      <c r="DS89" s="288"/>
      <c r="DT89" s="286"/>
      <c r="DU89" s="287"/>
      <c r="DV89" s="287"/>
      <c r="DW89" s="287"/>
      <c r="DX89" s="287"/>
      <c r="DY89" s="287"/>
      <c r="DZ89" s="287"/>
      <c r="EA89" s="287"/>
      <c r="EB89" s="287"/>
      <c r="EC89" s="287"/>
      <c r="ED89" s="288"/>
      <c r="EE89" s="286"/>
      <c r="EF89" s="287"/>
      <c r="EG89" s="287"/>
      <c r="EH89" s="287"/>
      <c r="EI89" s="287"/>
      <c r="EJ89" s="287"/>
      <c r="EK89" s="287"/>
      <c r="EL89" s="287"/>
      <c r="EM89" s="287"/>
      <c r="EN89" s="287"/>
      <c r="EO89" s="288"/>
      <c r="EP89" s="286"/>
      <c r="EQ89" s="287"/>
      <c r="ER89" s="287"/>
      <c r="ES89" s="287"/>
      <c r="ET89" s="287"/>
      <c r="EU89" s="287"/>
      <c r="EV89" s="287"/>
      <c r="EW89" s="287"/>
      <c r="EX89" s="287"/>
      <c r="EY89" s="287"/>
      <c r="EZ89" s="288"/>
      <c r="FA89" s="286"/>
      <c r="FB89" s="287"/>
      <c r="FC89" s="287"/>
      <c r="FD89" s="287"/>
      <c r="FE89" s="287"/>
      <c r="FF89" s="287"/>
      <c r="FG89" s="287"/>
      <c r="FH89" s="287"/>
      <c r="FI89" s="287"/>
      <c r="FJ89" s="287"/>
      <c r="FK89" s="288"/>
      <c r="FL89" s="286"/>
      <c r="FM89" s="287"/>
      <c r="FN89" s="287"/>
      <c r="FO89" s="287"/>
      <c r="FP89" s="287"/>
      <c r="FQ89" s="287"/>
      <c r="FR89" s="287"/>
      <c r="FS89" s="287"/>
      <c r="FT89" s="287"/>
      <c r="FU89" s="287"/>
      <c r="FV89" s="288"/>
      <c r="FW89" s="286"/>
      <c r="FX89" s="287"/>
      <c r="FY89" s="287"/>
      <c r="FZ89" s="287"/>
      <c r="GA89" s="287"/>
      <c r="GB89" s="287"/>
      <c r="GC89" s="287"/>
      <c r="GD89" s="287"/>
      <c r="GE89" s="287"/>
      <c r="GF89" s="287"/>
      <c r="GG89" s="288"/>
      <c r="GH89" s="286"/>
      <c r="GI89" s="287"/>
      <c r="GJ89" s="287"/>
      <c r="GK89" s="287"/>
      <c r="GL89" s="287"/>
      <c r="GM89" s="287"/>
      <c r="GN89" s="287"/>
      <c r="GO89" s="287"/>
      <c r="GP89" s="287"/>
      <c r="GQ89" s="287"/>
      <c r="GR89" s="288"/>
      <c r="GS89" s="286"/>
      <c r="GT89" s="287"/>
      <c r="GU89" s="287"/>
      <c r="GV89" s="287"/>
      <c r="GW89" s="287"/>
      <c r="GX89" s="287"/>
      <c r="GY89" s="287"/>
      <c r="GZ89" s="287"/>
      <c r="HA89" s="287"/>
      <c r="HB89" s="287"/>
      <c r="HC89" s="288"/>
    </row>
    <row r="90" spans="1:211" ht="15.75">
      <c r="A90" s="283" t="s">
        <v>64</v>
      </c>
      <c r="B90" s="284"/>
      <c r="C90" s="284"/>
      <c r="D90" s="284"/>
      <c r="E90" s="284"/>
      <c r="F90" s="284"/>
      <c r="G90" s="284"/>
      <c r="H90" s="285"/>
      <c r="I90" s="274" t="s">
        <v>197</v>
      </c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6"/>
      <c r="AP90" s="283" t="s">
        <v>57</v>
      </c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5"/>
      <c r="BF90" s="283" t="s">
        <v>251</v>
      </c>
      <c r="BG90" s="284"/>
      <c r="BH90" s="284"/>
      <c r="BI90" s="284"/>
      <c r="BJ90" s="284"/>
      <c r="BK90" s="284"/>
      <c r="BL90" s="284"/>
      <c r="BM90" s="284"/>
      <c r="BN90" s="284"/>
      <c r="BO90" s="284"/>
      <c r="BP90" s="285"/>
      <c r="BQ90" s="283" t="s">
        <v>251</v>
      </c>
      <c r="BR90" s="284"/>
      <c r="BS90" s="284"/>
      <c r="BT90" s="284"/>
      <c r="BU90" s="284"/>
      <c r="BV90" s="284"/>
      <c r="BW90" s="284"/>
      <c r="BX90" s="284"/>
      <c r="BY90" s="284"/>
      <c r="BZ90" s="284"/>
      <c r="CA90" s="285"/>
      <c r="CB90" s="283" t="s">
        <v>251</v>
      </c>
      <c r="CC90" s="284"/>
      <c r="CD90" s="284"/>
      <c r="CE90" s="284"/>
      <c r="CF90" s="284"/>
      <c r="CG90" s="284"/>
      <c r="CH90" s="284"/>
      <c r="CI90" s="284"/>
      <c r="CJ90" s="284"/>
      <c r="CK90" s="284"/>
      <c r="CL90" s="285"/>
      <c r="CM90" s="283" t="s">
        <v>251</v>
      </c>
      <c r="CN90" s="284"/>
      <c r="CO90" s="284"/>
      <c r="CP90" s="284"/>
      <c r="CQ90" s="284"/>
      <c r="CR90" s="284"/>
      <c r="CS90" s="284"/>
      <c r="CT90" s="284"/>
      <c r="CU90" s="284"/>
      <c r="CV90" s="284"/>
      <c r="CW90" s="285"/>
      <c r="CX90" s="283" t="s">
        <v>251</v>
      </c>
      <c r="CY90" s="284"/>
      <c r="CZ90" s="284"/>
      <c r="DA90" s="284"/>
      <c r="DB90" s="284"/>
      <c r="DC90" s="284"/>
      <c r="DD90" s="284"/>
      <c r="DE90" s="284"/>
      <c r="DF90" s="284"/>
      <c r="DG90" s="284"/>
      <c r="DH90" s="285"/>
      <c r="DI90" s="283" t="s">
        <v>251</v>
      </c>
      <c r="DJ90" s="284"/>
      <c r="DK90" s="284"/>
      <c r="DL90" s="284"/>
      <c r="DM90" s="284"/>
      <c r="DN90" s="284"/>
      <c r="DO90" s="284"/>
      <c r="DP90" s="284"/>
      <c r="DQ90" s="284"/>
      <c r="DR90" s="284"/>
      <c r="DS90" s="285"/>
      <c r="DT90" s="283" t="s">
        <v>251</v>
      </c>
      <c r="DU90" s="284"/>
      <c r="DV90" s="284"/>
      <c r="DW90" s="284"/>
      <c r="DX90" s="284"/>
      <c r="DY90" s="284"/>
      <c r="DZ90" s="284"/>
      <c r="EA90" s="284"/>
      <c r="EB90" s="284"/>
      <c r="EC90" s="284"/>
      <c r="ED90" s="285"/>
      <c r="EE90" s="283" t="s">
        <v>251</v>
      </c>
      <c r="EF90" s="284"/>
      <c r="EG90" s="284"/>
      <c r="EH90" s="284"/>
      <c r="EI90" s="284"/>
      <c r="EJ90" s="284"/>
      <c r="EK90" s="284"/>
      <c r="EL90" s="284"/>
      <c r="EM90" s="284"/>
      <c r="EN90" s="284"/>
      <c r="EO90" s="285"/>
      <c r="EP90" s="283" t="s">
        <v>251</v>
      </c>
      <c r="EQ90" s="284"/>
      <c r="ER90" s="284"/>
      <c r="ES90" s="284"/>
      <c r="ET90" s="284"/>
      <c r="EU90" s="284"/>
      <c r="EV90" s="284"/>
      <c r="EW90" s="284"/>
      <c r="EX90" s="284"/>
      <c r="EY90" s="284"/>
      <c r="EZ90" s="285"/>
      <c r="FA90" s="283" t="s">
        <v>251</v>
      </c>
      <c r="FB90" s="284"/>
      <c r="FC90" s="284"/>
      <c r="FD90" s="284"/>
      <c r="FE90" s="284"/>
      <c r="FF90" s="284"/>
      <c r="FG90" s="284"/>
      <c r="FH90" s="284"/>
      <c r="FI90" s="284"/>
      <c r="FJ90" s="284"/>
      <c r="FK90" s="285"/>
      <c r="FL90" s="283" t="s">
        <v>251</v>
      </c>
      <c r="FM90" s="284"/>
      <c r="FN90" s="284"/>
      <c r="FO90" s="284"/>
      <c r="FP90" s="284"/>
      <c r="FQ90" s="284"/>
      <c r="FR90" s="284"/>
      <c r="FS90" s="284"/>
      <c r="FT90" s="284"/>
      <c r="FU90" s="284"/>
      <c r="FV90" s="285"/>
      <c r="FW90" s="283" t="s">
        <v>251</v>
      </c>
      <c r="FX90" s="284"/>
      <c r="FY90" s="284"/>
      <c r="FZ90" s="284"/>
      <c r="GA90" s="284"/>
      <c r="GB90" s="284"/>
      <c r="GC90" s="284"/>
      <c r="GD90" s="284"/>
      <c r="GE90" s="284"/>
      <c r="GF90" s="284"/>
      <c r="GG90" s="285"/>
      <c r="GH90" s="283" t="s">
        <v>251</v>
      </c>
      <c r="GI90" s="284"/>
      <c r="GJ90" s="284"/>
      <c r="GK90" s="284"/>
      <c r="GL90" s="284"/>
      <c r="GM90" s="284"/>
      <c r="GN90" s="284"/>
      <c r="GO90" s="284"/>
      <c r="GP90" s="284"/>
      <c r="GQ90" s="284"/>
      <c r="GR90" s="285"/>
      <c r="GS90" s="283" t="s">
        <v>251</v>
      </c>
      <c r="GT90" s="284"/>
      <c r="GU90" s="284"/>
      <c r="GV90" s="284"/>
      <c r="GW90" s="284"/>
      <c r="GX90" s="284"/>
      <c r="GY90" s="284"/>
      <c r="GZ90" s="284"/>
      <c r="HA90" s="284"/>
      <c r="HB90" s="284"/>
      <c r="HC90" s="285"/>
    </row>
    <row r="91" spans="1:211" ht="15.75">
      <c r="A91" s="286"/>
      <c r="B91" s="287"/>
      <c r="C91" s="287"/>
      <c r="D91" s="287"/>
      <c r="E91" s="287"/>
      <c r="F91" s="287"/>
      <c r="G91" s="287"/>
      <c r="H91" s="288"/>
      <c r="I91" s="274" t="s">
        <v>198</v>
      </c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6"/>
      <c r="AP91" s="286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8"/>
      <c r="BF91" s="286"/>
      <c r="BG91" s="287"/>
      <c r="BH91" s="287"/>
      <c r="BI91" s="287"/>
      <c r="BJ91" s="287"/>
      <c r="BK91" s="287"/>
      <c r="BL91" s="287"/>
      <c r="BM91" s="287"/>
      <c r="BN91" s="287"/>
      <c r="BO91" s="287"/>
      <c r="BP91" s="288"/>
      <c r="BQ91" s="286"/>
      <c r="BR91" s="287"/>
      <c r="BS91" s="287"/>
      <c r="BT91" s="287"/>
      <c r="BU91" s="287"/>
      <c r="BV91" s="287"/>
      <c r="BW91" s="287"/>
      <c r="BX91" s="287"/>
      <c r="BY91" s="287"/>
      <c r="BZ91" s="287"/>
      <c r="CA91" s="288"/>
      <c r="CB91" s="286"/>
      <c r="CC91" s="287"/>
      <c r="CD91" s="287"/>
      <c r="CE91" s="287"/>
      <c r="CF91" s="287"/>
      <c r="CG91" s="287"/>
      <c r="CH91" s="287"/>
      <c r="CI91" s="287"/>
      <c r="CJ91" s="287"/>
      <c r="CK91" s="287"/>
      <c r="CL91" s="288"/>
      <c r="CM91" s="286"/>
      <c r="CN91" s="287"/>
      <c r="CO91" s="287"/>
      <c r="CP91" s="287"/>
      <c r="CQ91" s="287"/>
      <c r="CR91" s="287"/>
      <c r="CS91" s="287"/>
      <c r="CT91" s="287"/>
      <c r="CU91" s="287"/>
      <c r="CV91" s="287"/>
      <c r="CW91" s="288"/>
      <c r="CX91" s="286"/>
      <c r="CY91" s="287"/>
      <c r="CZ91" s="287"/>
      <c r="DA91" s="287"/>
      <c r="DB91" s="287"/>
      <c r="DC91" s="287"/>
      <c r="DD91" s="287"/>
      <c r="DE91" s="287"/>
      <c r="DF91" s="287"/>
      <c r="DG91" s="287"/>
      <c r="DH91" s="288"/>
      <c r="DI91" s="286"/>
      <c r="DJ91" s="287"/>
      <c r="DK91" s="287"/>
      <c r="DL91" s="287"/>
      <c r="DM91" s="287"/>
      <c r="DN91" s="287"/>
      <c r="DO91" s="287"/>
      <c r="DP91" s="287"/>
      <c r="DQ91" s="287"/>
      <c r="DR91" s="287"/>
      <c r="DS91" s="288"/>
      <c r="DT91" s="286"/>
      <c r="DU91" s="287"/>
      <c r="DV91" s="287"/>
      <c r="DW91" s="287"/>
      <c r="DX91" s="287"/>
      <c r="DY91" s="287"/>
      <c r="DZ91" s="287"/>
      <c r="EA91" s="287"/>
      <c r="EB91" s="287"/>
      <c r="EC91" s="287"/>
      <c r="ED91" s="288"/>
      <c r="EE91" s="286"/>
      <c r="EF91" s="287"/>
      <c r="EG91" s="287"/>
      <c r="EH91" s="287"/>
      <c r="EI91" s="287"/>
      <c r="EJ91" s="287"/>
      <c r="EK91" s="287"/>
      <c r="EL91" s="287"/>
      <c r="EM91" s="287"/>
      <c r="EN91" s="287"/>
      <c r="EO91" s="288"/>
      <c r="EP91" s="286"/>
      <c r="EQ91" s="287"/>
      <c r="ER91" s="287"/>
      <c r="ES91" s="287"/>
      <c r="ET91" s="287"/>
      <c r="EU91" s="287"/>
      <c r="EV91" s="287"/>
      <c r="EW91" s="287"/>
      <c r="EX91" s="287"/>
      <c r="EY91" s="287"/>
      <c r="EZ91" s="288"/>
      <c r="FA91" s="286"/>
      <c r="FB91" s="287"/>
      <c r="FC91" s="287"/>
      <c r="FD91" s="287"/>
      <c r="FE91" s="287"/>
      <c r="FF91" s="287"/>
      <c r="FG91" s="287"/>
      <c r="FH91" s="287"/>
      <c r="FI91" s="287"/>
      <c r="FJ91" s="287"/>
      <c r="FK91" s="288"/>
      <c r="FL91" s="286"/>
      <c r="FM91" s="287"/>
      <c r="FN91" s="287"/>
      <c r="FO91" s="287"/>
      <c r="FP91" s="287"/>
      <c r="FQ91" s="287"/>
      <c r="FR91" s="287"/>
      <c r="FS91" s="287"/>
      <c r="FT91" s="287"/>
      <c r="FU91" s="287"/>
      <c r="FV91" s="288"/>
      <c r="FW91" s="286"/>
      <c r="FX91" s="287"/>
      <c r="FY91" s="287"/>
      <c r="FZ91" s="287"/>
      <c r="GA91" s="287"/>
      <c r="GB91" s="287"/>
      <c r="GC91" s="287"/>
      <c r="GD91" s="287"/>
      <c r="GE91" s="287"/>
      <c r="GF91" s="287"/>
      <c r="GG91" s="288"/>
      <c r="GH91" s="286"/>
      <c r="GI91" s="287"/>
      <c r="GJ91" s="287"/>
      <c r="GK91" s="287"/>
      <c r="GL91" s="287"/>
      <c r="GM91" s="287"/>
      <c r="GN91" s="287"/>
      <c r="GO91" s="287"/>
      <c r="GP91" s="287"/>
      <c r="GQ91" s="287"/>
      <c r="GR91" s="288"/>
      <c r="GS91" s="286"/>
      <c r="GT91" s="287"/>
      <c r="GU91" s="287"/>
      <c r="GV91" s="287"/>
      <c r="GW91" s="287"/>
      <c r="GX91" s="287"/>
      <c r="GY91" s="287"/>
      <c r="GZ91" s="287"/>
      <c r="HA91" s="287"/>
      <c r="HB91" s="287"/>
      <c r="HC91" s="288"/>
    </row>
    <row r="92" spans="1:211" ht="15.75">
      <c r="A92" s="265"/>
      <c r="B92" s="266"/>
      <c r="C92" s="266"/>
      <c r="D92" s="266"/>
      <c r="E92" s="266"/>
      <c r="F92" s="266"/>
      <c r="G92" s="266"/>
      <c r="H92" s="267"/>
      <c r="I92" s="274" t="s">
        <v>140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6"/>
      <c r="AP92" s="265" t="s">
        <v>57</v>
      </c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7"/>
      <c r="BF92" s="265" t="s">
        <v>251</v>
      </c>
      <c r="BG92" s="266"/>
      <c r="BH92" s="266"/>
      <c r="BI92" s="266"/>
      <c r="BJ92" s="266"/>
      <c r="BK92" s="266"/>
      <c r="BL92" s="266"/>
      <c r="BM92" s="266"/>
      <c r="BN92" s="266"/>
      <c r="BO92" s="266"/>
      <c r="BP92" s="267"/>
      <c r="BQ92" s="265" t="s">
        <v>251</v>
      </c>
      <c r="BR92" s="266"/>
      <c r="BS92" s="266"/>
      <c r="BT92" s="266"/>
      <c r="BU92" s="266"/>
      <c r="BV92" s="266"/>
      <c r="BW92" s="266"/>
      <c r="BX92" s="266"/>
      <c r="BY92" s="266"/>
      <c r="BZ92" s="266"/>
      <c r="CA92" s="267"/>
      <c r="CB92" s="265" t="s">
        <v>251</v>
      </c>
      <c r="CC92" s="266"/>
      <c r="CD92" s="266"/>
      <c r="CE92" s="266"/>
      <c r="CF92" s="266"/>
      <c r="CG92" s="266"/>
      <c r="CH92" s="266"/>
      <c r="CI92" s="266"/>
      <c r="CJ92" s="266"/>
      <c r="CK92" s="266"/>
      <c r="CL92" s="267"/>
      <c r="CM92" s="265" t="s">
        <v>251</v>
      </c>
      <c r="CN92" s="266"/>
      <c r="CO92" s="266"/>
      <c r="CP92" s="266"/>
      <c r="CQ92" s="266"/>
      <c r="CR92" s="266"/>
      <c r="CS92" s="266"/>
      <c r="CT92" s="266"/>
      <c r="CU92" s="266"/>
      <c r="CV92" s="266"/>
      <c r="CW92" s="267"/>
      <c r="CX92" s="265" t="s">
        <v>251</v>
      </c>
      <c r="CY92" s="266"/>
      <c r="CZ92" s="266"/>
      <c r="DA92" s="266"/>
      <c r="DB92" s="266"/>
      <c r="DC92" s="266"/>
      <c r="DD92" s="266"/>
      <c r="DE92" s="266"/>
      <c r="DF92" s="266"/>
      <c r="DG92" s="266"/>
      <c r="DH92" s="267"/>
      <c r="DI92" s="265" t="s">
        <v>251</v>
      </c>
      <c r="DJ92" s="266"/>
      <c r="DK92" s="266"/>
      <c r="DL92" s="266"/>
      <c r="DM92" s="266"/>
      <c r="DN92" s="266"/>
      <c r="DO92" s="266"/>
      <c r="DP92" s="266"/>
      <c r="DQ92" s="266"/>
      <c r="DR92" s="266"/>
      <c r="DS92" s="267"/>
      <c r="DT92" s="265" t="s">
        <v>251</v>
      </c>
      <c r="DU92" s="266"/>
      <c r="DV92" s="266"/>
      <c r="DW92" s="266"/>
      <c r="DX92" s="266"/>
      <c r="DY92" s="266"/>
      <c r="DZ92" s="266"/>
      <c r="EA92" s="266"/>
      <c r="EB92" s="266"/>
      <c r="EC92" s="266"/>
      <c r="ED92" s="267"/>
      <c r="EE92" s="265" t="s">
        <v>251</v>
      </c>
      <c r="EF92" s="266"/>
      <c r="EG92" s="266"/>
      <c r="EH92" s="266"/>
      <c r="EI92" s="266"/>
      <c r="EJ92" s="266"/>
      <c r="EK92" s="266"/>
      <c r="EL92" s="266"/>
      <c r="EM92" s="266"/>
      <c r="EN92" s="266"/>
      <c r="EO92" s="267"/>
      <c r="EP92" s="265" t="s">
        <v>251</v>
      </c>
      <c r="EQ92" s="266"/>
      <c r="ER92" s="266"/>
      <c r="ES92" s="266"/>
      <c r="ET92" s="266"/>
      <c r="EU92" s="266"/>
      <c r="EV92" s="266"/>
      <c r="EW92" s="266"/>
      <c r="EX92" s="266"/>
      <c r="EY92" s="266"/>
      <c r="EZ92" s="267"/>
      <c r="FA92" s="265" t="s">
        <v>251</v>
      </c>
      <c r="FB92" s="266"/>
      <c r="FC92" s="266"/>
      <c r="FD92" s="266"/>
      <c r="FE92" s="266"/>
      <c r="FF92" s="266"/>
      <c r="FG92" s="266"/>
      <c r="FH92" s="266"/>
      <c r="FI92" s="266"/>
      <c r="FJ92" s="266"/>
      <c r="FK92" s="267"/>
      <c r="FL92" s="265" t="s">
        <v>251</v>
      </c>
      <c r="FM92" s="266"/>
      <c r="FN92" s="266"/>
      <c r="FO92" s="266"/>
      <c r="FP92" s="266"/>
      <c r="FQ92" s="266"/>
      <c r="FR92" s="266"/>
      <c r="FS92" s="266"/>
      <c r="FT92" s="266"/>
      <c r="FU92" s="266"/>
      <c r="FV92" s="267"/>
      <c r="FW92" s="265" t="s">
        <v>251</v>
      </c>
      <c r="FX92" s="266"/>
      <c r="FY92" s="266"/>
      <c r="FZ92" s="266"/>
      <c r="GA92" s="266"/>
      <c r="GB92" s="266"/>
      <c r="GC92" s="266"/>
      <c r="GD92" s="266"/>
      <c r="GE92" s="266"/>
      <c r="GF92" s="266"/>
      <c r="GG92" s="267"/>
      <c r="GH92" s="265" t="s">
        <v>251</v>
      </c>
      <c r="GI92" s="266"/>
      <c r="GJ92" s="266"/>
      <c r="GK92" s="266"/>
      <c r="GL92" s="266"/>
      <c r="GM92" s="266"/>
      <c r="GN92" s="266"/>
      <c r="GO92" s="266"/>
      <c r="GP92" s="266"/>
      <c r="GQ92" s="266"/>
      <c r="GR92" s="267"/>
      <c r="GS92" s="265" t="s">
        <v>251</v>
      </c>
      <c r="GT92" s="266"/>
      <c r="GU92" s="266"/>
      <c r="GV92" s="266"/>
      <c r="GW92" s="266"/>
      <c r="GX92" s="266"/>
      <c r="GY92" s="266"/>
      <c r="GZ92" s="266"/>
      <c r="HA92" s="266"/>
      <c r="HB92" s="266"/>
      <c r="HC92" s="267"/>
    </row>
    <row r="93" spans="1:211" ht="15.75">
      <c r="A93" s="265"/>
      <c r="B93" s="266"/>
      <c r="C93" s="266"/>
      <c r="D93" s="266"/>
      <c r="E93" s="266"/>
      <c r="F93" s="266"/>
      <c r="G93" s="266"/>
      <c r="H93" s="267"/>
      <c r="I93" s="274" t="s">
        <v>141</v>
      </c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6"/>
      <c r="AP93" s="265" t="s">
        <v>57</v>
      </c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7"/>
      <c r="BF93" s="265" t="s">
        <v>251</v>
      </c>
      <c r="BG93" s="266"/>
      <c r="BH93" s="266"/>
      <c r="BI93" s="266"/>
      <c r="BJ93" s="266"/>
      <c r="BK93" s="266"/>
      <c r="BL93" s="266"/>
      <c r="BM93" s="266"/>
      <c r="BN93" s="266"/>
      <c r="BO93" s="266"/>
      <c r="BP93" s="267"/>
      <c r="BQ93" s="265" t="s">
        <v>251</v>
      </c>
      <c r="BR93" s="266"/>
      <c r="BS93" s="266"/>
      <c r="BT93" s="266"/>
      <c r="BU93" s="266"/>
      <c r="BV93" s="266"/>
      <c r="BW93" s="266"/>
      <c r="BX93" s="266"/>
      <c r="BY93" s="266"/>
      <c r="BZ93" s="266"/>
      <c r="CA93" s="267"/>
      <c r="CB93" s="265" t="s">
        <v>251</v>
      </c>
      <c r="CC93" s="266"/>
      <c r="CD93" s="266"/>
      <c r="CE93" s="266"/>
      <c r="CF93" s="266"/>
      <c r="CG93" s="266"/>
      <c r="CH93" s="266"/>
      <c r="CI93" s="266"/>
      <c r="CJ93" s="266"/>
      <c r="CK93" s="266"/>
      <c r="CL93" s="267"/>
      <c r="CM93" s="265" t="s">
        <v>251</v>
      </c>
      <c r="CN93" s="266"/>
      <c r="CO93" s="266"/>
      <c r="CP93" s="266"/>
      <c r="CQ93" s="266"/>
      <c r="CR93" s="266"/>
      <c r="CS93" s="266"/>
      <c r="CT93" s="266"/>
      <c r="CU93" s="266"/>
      <c r="CV93" s="266"/>
      <c r="CW93" s="267"/>
      <c r="CX93" s="265" t="s">
        <v>251</v>
      </c>
      <c r="CY93" s="266"/>
      <c r="CZ93" s="266"/>
      <c r="DA93" s="266"/>
      <c r="DB93" s="266"/>
      <c r="DC93" s="266"/>
      <c r="DD93" s="266"/>
      <c r="DE93" s="266"/>
      <c r="DF93" s="266"/>
      <c r="DG93" s="266"/>
      <c r="DH93" s="267"/>
      <c r="DI93" s="265" t="s">
        <v>251</v>
      </c>
      <c r="DJ93" s="266"/>
      <c r="DK93" s="266"/>
      <c r="DL93" s="266"/>
      <c r="DM93" s="266"/>
      <c r="DN93" s="266"/>
      <c r="DO93" s="266"/>
      <c r="DP93" s="266"/>
      <c r="DQ93" s="266"/>
      <c r="DR93" s="266"/>
      <c r="DS93" s="267"/>
      <c r="DT93" s="265" t="s">
        <v>251</v>
      </c>
      <c r="DU93" s="266"/>
      <c r="DV93" s="266"/>
      <c r="DW93" s="266"/>
      <c r="DX93" s="266"/>
      <c r="DY93" s="266"/>
      <c r="DZ93" s="266"/>
      <c r="EA93" s="266"/>
      <c r="EB93" s="266"/>
      <c r="EC93" s="266"/>
      <c r="ED93" s="267"/>
      <c r="EE93" s="265" t="s">
        <v>251</v>
      </c>
      <c r="EF93" s="266"/>
      <c r="EG93" s="266"/>
      <c r="EH93" s="266"/>
      <c r="EI93" s="266"/>
      <c r="EJ93" s="266"/>
      <c r="EK93" s="266"/>
      <c r="EL93" s="266"/>
      <c r="EM93" s="266"/>
      <c r="EN93" s="266"/>
      <c r="EO93" s="267"/>
      <c r="EP93" s="265" t="s">
        <v>251</v>
      </c>
      <c r="EQ93" s="266"/>
      <c r="ER93" s="266"/>
      <c r="ES93" s="266"/>
      <c r="ET93" s="266"/>
      <c r="EU93" s="266"/>
      <c r="EV93" s="266"/>
      <c r="EW93" s="266"/>
      <c r="EX93" s="266"/>
      <c r="EY93" s="266"/>
      <c r="EZ93" s="267"/>
      <c r="FA93" s="265" t="s">
        <v>251</v>
      </c>
      <c r="FB93" s="266"/>
      <c r="FC93" s="266"/>
      <c r="FD93" s="266"/>
      <c r="FE93" s="266"/>
      <c r="FF93" s="266"/>
      <c r="FG93" s="266"/>
      <c r="FH93" s="266"/>
      <c r="FI93" s="266"/>
      <c r="FJ93" s="266"/>
      <c r="FK93" s="267"/>
      <c r="FL93" s="265" t="s">
        <v>251</v>
      </c>
      <c r="FM93" s="266"/>
      <c r="FN93" s="266"/>
      <c r="FO93" s="266"/>
      <c r="FP93" s="266"/>
      <c r="FQ93" s="266"/>
      <c r="FR93" s="266"/>
      <c r="FS93" s="266"/>
      <c r="FT93" s="266"/>
      <c r="FU93" s="266"/>
      <c r="FV93" s="267"/>
      <c r="FW93" s="265" t="s">
        <v>251</v>
      </c>
      <c r="FX93" s="266"/>
      <c r="FY93" s="266"/>
      <c r="FZ93" s="266"/>
      <c r="GA93" s="266"/>
      <c r="GB93" s="266"/>
      <c r="GC93" s="266"/>
      <c r="GD93" s="266"/>
      <c r="GE93" s="266"/>
      <c r="GF93" s="266"/>
      <c r="GG93" s="267"/>
      <c r="GH93" s="265" t="s">
        <v>251</v>
      </c>
      <c r="GI93" s="266"/>
      <c r="GJ93" s="266"/>
      <c r="GK93" s="266"/>
      <c r="GL93" s="266"/>
      <c r="GM93" s="266"/>
      <c r="GN93" s="266"/>
      <c r="GO93" s="266"/>
      <c r="GP93" s="266"/>
      <c r="GQ93" s="266"/>
      <c r="GR93" s="267"/>
      <c r="GS93" s="265" t="s">
        <v>251</v>
      </c>
      <c r="GT93" s="266"/>
      <c r="GU93" s="266"/>
      <c r="GV93" s="266"/>
      <c r="GW93" s="266"/>
      <c r="GX93" s="266"/>
      <c r="GY93" s="266"/>
      <c r="GZ93" s="266"/>
      <c r="HA93" s="266"/>
      <c r="HB93" s="266"/>
      <c r="HC93" s="267"/>
    </row>
    <row r="94" spans="1:211" ht="15.75">
      <c r="A94" s="265"/>
      <c r="B94" s="266"/>
      <c r="C94" s="266"/>
      <c r="D94" s="266"/>
      <c r="E94" s="266"/>
      <c r="F94" s="266"/>
      <c r="G94" s="266"/>
      <c r="H94" s="267"/>
      <c r="I94" s="274" t="s">
        <v>142</v>
      </c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6"/>
      <c r="AP94" s="265" t="s">
        <v>57</v>
      </c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7"/>
      <c r="BF94" s="265" t="s">
        <v>251</v>
      </c>
      <c r="BG94" s="266"/>
      <c r="BH94" s="266"/>
      <c r="BI94" s="266"/>
      <c r="BJ94" s="266"/>
      <c r="BK94" s="266"/>
      <c r="BL94" s="266"/>
      <c r="BM94" s="266"/>
      <c r="BN94" s="266"/>
      <c r="BO94" s="266"/>
      <c r="BP94" s="267"/>
      <c r="BQ94" s="265" t="s">
        <v>251</v>
      </c>
      <c r="BR94" s="266"/>
      <c r="BS94" s="266"/>
      <c r="BT94" s="266"/>
      <c r="BU94" s="266"/>
      <c r="BV94" s="266"/>
      <c r="BW94" s="266"/>
      <c r="BX94" s="266"/>
      <c r="BY94" s="266"/>
      <c r="BZ94" s="266"/>
      <c r="CA94" s="267"/>
      <c r="CB94" s="265" t="s">
        <v>251</v>
      </c>
      <c r="CC94" s="266"/>
      <c r="CD94" s="266"/>
      <c r="CE94" s="266"/>
      <c r="CF94" s="266"/>
      <c r="CG94" s="266"/>
      <c r="CH94" s="266"/>
      <c r="CI94" s="266"/>
      <c r="CJ94" s="266"/>
      <c r="CK94" s="266"/>
      <c r="CL94" s="267"/>
      <c r="CM94" s="265" t="s">
        <v>251</v>
      </c>
      <c r="CN94" s="266"/>
      <c r="CO94" s="266"/>
      <c r="CP94" s="266"/>
      <c r="CQ94" s="266"/>
      <c r="CR94" s="266"/>
      <c r="CS94" s="266"/>
      <c r="CT94" s="266"/>
      <c r="CU94" s="266"/>
      <c r="CV94" s="266"/>
      <c r="CW94" s="267"/>
      <c r="CX94" s="265" t="s">
        <v>251</v>
      </c>
      <c r="CY94" s="266"/>
      <c r="CZ94" s="266"/>
      <c r="DA94" s="266"/>
      <c r="DB94" s="266"/>
      <c r="DC94" s="266"/>
      <c r="DD94" s="266"/>
      <c r="DE94" s="266"/>
      <c r="DF94" s="266"/>
      <c r="DG94" s="266"/>
      <c r="DH94" s="267"/>
      <c r="DI94" s="265" t="s">
        <v>251</v>
      </c>
      <c r="DJ94" s="266"/>
      <c r="DK94" s="266"/>
      <c r="DL94" s="266"/>
      <c r="DM94" s="266"/>
      <c r="DN94" s="266"/>
      <c r="DO94" s="266"/>
      <c r="DP94" s="266"/>
      <c r="DQ94" s="266"/>
      <c r="DR94" s="266"/>
      <c r="DS94" s="267"/>
      <c r="DT94" s="265" t="s">
        <v>251</v>
      </c>
      <c r="DU94" s="266"/>
      <c r="DV94" s="266"/>
      <c r="DW94" s="266"/>
      <c r="DX94" s="266"/>
      <c r="DY94" s="266"/>
      <c r="DZ94" s="266"/>
      <c r="EA94" s="266"/>
      <c r="EB94" s="266"/>
      <c r="EC94" s="266"/>
      <c r="ED94" s="267"/>
      <c r="EE94" s="265" t="s">
        <v>251</v>
      </c>
      <c r="EF94" s="266"/>
      <c r="EG94" s="266"/>
      <c r="EH94" s="266"/>
      <c r="EI94" s="266"/>
      <c r="EJ94" s="266"/>
      <c r="EK94" s="266"/>
      <c r="EL94" s="266"/>
      <c r="EM94" s="266"/>
      <c r="EN94" s="266"/>
      <c r="EO94" s="267"/>
      <c r="EP94" s="265" t="s">
        <v>251</v>
      </c>
      <c r="EQ94" s="266"/>
      <c r="ER94" s="266"/>
      <c r="ES94" s="266"/>
      <c r="ET94" s="266"/>
      <c r="EU94" s="266"/>
      <c r="EV94" s="266"/>
      <c r="EW94" s="266"/>
      <c r="EX94" s="266"/>
      <c r="EY94" s="266"/>
      <c r="EZ94" s="267"/>
      <c r="FA94" s="265" t="s">
        <v>251</v>
      </c>
      <c r="FB94" s="266"/>
      <c r="FC94" s="266"/>
      <c r="FD94" s="266"/>
      <c r="FE94" s="266"/>
      <c r="FF94" s="266"/>
      <c r="FG94" s="266"/>
      <c r="FH94" s="266"/>
      <c r="FI94" s="266"/>
      <c r="FJ94" s="266"/>
      <c r="FK94" s="267"/>
      <c r="FL94" s="265" t="s">
        <v>251</v>
      </c>
      <c r="FM94" s="266"/>
      <c r="FN94" s="266"/>
      <c r="FO94" s="266"/>
      <c r="FP94" s="266"/>
      <c r="FQ94" s="266"/>
      <c r="FR94" s="266"/>
      <c r="FS94" s="266"/>
      <c r="FT94" s="266"/>
      <c r="FU94" s="266"/>
      <c r="FV94" s="267"/>
      <c r="FW94" s="265" t="s">
        <v>251</v>
      </c>
      <c r="FX94" s="266"/>
      <c r="FY94" s="266"/>
      <c r="FZ94" s="266"/>
      <c r="GA94" s="266"/>
      <c r="GB94" s="266"/>
      <c r="GC94" s="266"/>
      <c r="GD94" s="266"/>
      <c r="GE94" s="266"/>
      <c r="GF94" s="266"/>
      <c r="GG94" s="267"/>
      <c r="GH94" s="265" t="s">
        <v>251</v>
      </c>
      <c r="GI94" s="266"/>
      <c r="GJ94" s="266"/>
      <c r="GK94" s="266"/>
      <c r="GL94" s="266"/>
      <c r="GM94" s="266"/>
      <c r="GN94" s="266"/>
      <c r="GO94" s="266"/>
      <c r="GP94" s="266"/>
      <c r="GQ94" s="266"/>
      <c r="GR94" s="267"/>
      <c r="GS94" s="265" t="s">
        <v>251</v>
      </c>
      <c r="GT94" s="266"/>
      <c r="GU94" s="266"/>
      <c r="GV94" s="266"/>
      <c r="GW94" s="266"/>
      <c r="GX94" s="266"/>
      <c r="GY94" s="266"/>
      <c r="GZ94" s="266"/>
      <c r="HA94" s="266"/>
      <c r="HB94" s="266"/>
      <c r="HC94" s="267"/>
    </row>
    <row r="95" spans="1:211" ht="15.75">
      <c r="A95" s="265"/>
      <c r="B95" s="266"/>
      <c r="C95" s="266"/>
      <c r="D95" s="266"/>
      <c r="E95" s="266"/>
      <c r="F95" s="266"/>
      <c r="G95" s="266"/>
      <c r="H95" s="267"/>
      <c r="I95" s="274" t="s">
        <v>143</v>
      </c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6"/>
      <c r="AP95" s="265" t="s">
        <v>57</v>
      </c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7"/>
      <c r="BF95" s="265" t="s">
        <v>251</v>
      </c>
      <c r="BG95" s="266"/>
      <c r="BH95" s="266"/>
      <c r="BI95" s="266"/>
      <c r="BJ95" s="266"/>
      <c r="BK95" s="266"/>
      <c r="BL95" s="266"/>
      <c r="BM95" s="266"/>
      <c r="BN95" s="266"/>
      <c r="BO95" s="266"/>
      <c r="BP95" s="267"/>
      <c r="BQ95" s="265" t="s">
        <v>251</v>
      </c>
      <c r="BR95" s="266"/>
      <c r="BS95" s="266"/>
      <c r="BT95" s="266"/>
      <c r="BU95" s="266"/>
      <c r="BV95" s="266"/>
      <c r="BW95" s="266"/>
      <c r="BX95" s="266"/>
      <c r="BY95" s="266"/>
      <c r="BZ95" s="266"/>
      <c r="CA95" s="267"/>
      <c r="CB95" s="265" t="s">
        <v>251</v>
      </c>
      <c r="CC95" s="266"/>
      <c r="CD95" s="266"/>
      <c r="CE95" s="266"/>
      <c r="CF95" s="266"/>
      <c r="CG95" s="266"/>
      <c r="CH95" s="266"/>
      <c r="CI95" s="266"/>
      <c r="CJ95" s="266"/>
      <c r="CK95" s="266"/>
      <c r="CL95" s="267"/>
      <c r="CM95" s="265" t="s">
        <v>251</v>
      </c>
      <c r="CN95" s="266"/>
      <c r="CO95" s="266"/>
      <c r="CP95" s="266"/>
      <c r="CQ95" s="266"/>
      <c r="CR95" s="266"/>
      <c r="CS95" s="266"/>
      <c r="CT95" s="266"/>
      <c r="CU95" s="266"/>
      <c r="CV95" s="266"/>
      <c r="CW95" s="267"/>
      <c r="CX95" s="265" t="s">
        <v>251</v>
      </c>
      <c r="CY95" s="266"/>
      <c r="CZ95" s="266"/>
      <c r="DA95" s="266"/>
      <c r="DB95" s="266"/>
      <c r="DC95" s="266"/>
      <c r="DD95" s="266"/>
      <c r="DE95" s="266"/>
      <c r="DF95" s="266"/>
      <c r="DG95" s="266"/>
      <c r="DH95" s="267"/>
      <c r="DI95" s="265" t="s">
        <v>251</v>
      </c>
      <c r="DJ95" s="266"/>
      <c r="DK95" s="266"/>
      <c r="DL95" s="266"/>
      <c r="DM95" s="266"/>
      <c r="DN95" s="266"/>
      <c r="DO95" s="266"/>
      <c r="DP95" s="266"/>
      <c r="DQ95" s="266"/>
      <c r="DR95" s="266"/>
      <c r="DS95" s="267"/>
      <c r="DT95" s="265" t="s">
        <v>251</v>
      </c>
      <c r="DU95" s="266"/>
      <c r="DV95" s="266"/>
      <c r="DW95" s="266"/>
      <c r="DX95" s="266"/>
      <c r="DY95" s="266"/>
      <c r="DZ95" s="266"/>
      <c r="EA95" s="266"/>
      <c r="EB95" s="266"/>
      <c r="EC95" s="266"/>
      <c r="ED95" s="267"/>
      <c r="EE95" s="265" t="s">
        <v>251</v>
      </c>
      <c r="EF95" s="266"/>
      <c r="EG95" s="266"/>
      <c r="EH95" s="266"/>
      <c r="EI95" s="266"/>
      <c r="EJ95" s="266"/>
      <c r="EK95" s="266"/>
      <c r="EL95" s="266"/>
      <c r="EM95" s="266"/>
      <c r="EN95" s="266"/>
      <c r="EO95" s="267"/>
      <c r="EP95" s="265" t="s">
        <v>251</v>
      </c>
      <c r="EQ95" s="266"/>
      <c r="ER95" s="266"/>
      <c r="ES95" s="266"/>
      <c r="ET95" s="266"/>
      <c r="EU95" s="266"/>
      <c r="EV95" s="266"/>
      <c r="EW95" s="266"/>
      <c r="EX95" s="266"/>
      <c r="EY95" s="266"/>
      <c r="EZ95" s="267"/>
      <c r="FA95" s="265" t="s">
        <v>251</v>
      </c>
      <c r="FB95" s="266"/>
      <c r="FC95" s="266"/>
      <c r="FD95" s="266"/>
      <c r="FE95" s="266"/>
      <c r="FF95" s="266"/>
      <c r="FG95" s="266"/>
      <c r="FH95" s="266"/>
      <c r="FI95" s="266"/>
      <c r="FJ95" s="266"/>
      <c r="FK95" s="267"/>
      <c r="FL95" s="265" t="s">
        <v>251</v>
      </c>
      <c r="FM95" s="266"/>
      <c r="FN95" s="266"/>
      <c r="FO95" s="266"/>
      <c r="FP95" s="266"/>
      <c r="FQ95" s="266"/>
      <c r="FR95" s="266"/>
      <c r="FS95" s="266"/>
      <c r="FT95" s="266"/>
      <c r="FU95" s="266"/>
      <c r="FV95" s="267"/>
      <c r="FW95" s="265" t="s">
        <v>251</v>
      </c>
      <c r="FX95" s="266"/>
      <c r="FY95" s="266"/>
      <c r="FZ95" s="266"/>
      <c r="GA95" s="266"/>
      <c r="GB95" s="266"/>
      <c r="GC95" s="266"/>
      <c r="GD95" s="266"/>
      <c r="GE95" s="266"/>
      <c r="GF95" s="266"/>
      <c r="GG95" s="267"/>
      <c r="GH95" s="265" t="s">
        <v>251</v>
      </c>
      <c r="GI95" s="266"/>
      <c r="GJ95" s="266"/>
      <c r="GK95" s="266"/>
      <c r="GL95" s="266"/>
      <c r="GM95" s="266"/>
      <c r="GN95" s="266"/>
      <c r="GO95" s="266"/>
      <c r="GP95" s="266"/>
      <c r="GQ95" s="266"/>
      <c r="GR95" s="267"/>
      <c r="GS95" s="265" t="s">
        <v>251</v>
      </c>
      <c r="GT95" s="266"/>
      <c r="GU95" s="266"/>
      <c r="GV95" s="266"/>
      <c r="GW95" s="266"/>
      <c r="GX95" s="266"/>
      <c r="GY95" s="266"/>
      <c r="GZ95" s="266"/>
      <c r="HA95" s="266"/>
      <c r="HB95" s="266"/>
      <c r="HC95" s="267"/>
    </row>
    <row r="96" spans="1:211" ht="15.75">
      <c r="A96" s="265" t="s">
        <v>84</v>
      </c>
      <c r="B96" s="266"/>
      <c r="C96" s="266"/>
      <c r="D96" s="266"/>
      <c r="E96" s="266"/>
      <c r="F96" s="266"/>
      <c r="G96" s="266"/>
      <c r="H96" s="267"/>
      <c r="I96" s="274" t="s">
        <v>232</v>
      </c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6"/>
      <c r="AP96" s="265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7"/>
      <c r="BF96" s="265" t="s">
        <v>251</v>
      </c>
      <c r="BG96" s="266"/>
      <c r="BH96" s="266"/>
      <c r="BI96" s="266"/>
      <c r="BJ96" s="266"/>
      <c r="BK96" s="266"/>
      <c r="BL96" s="266"/>
      <c r="BM96" s="266"/>
      <c r="BN96" s="266"/>
      <c r="BO96" s="266"/>
      <c r="BP96" s="267"/>
      <c r="BQ96" s="265" t="s">
        <v>251</v>
      </c>
      <c r="BR96" s="266"/>
      <c r="BS96" s="266"/>
      <c r="BT96" s="266"/>
      <c r="BU96" s="266"/>
      <c r="BV96" s="266"/>
      <c r="BW96" s="266"/>
      <c r="BX96" s="266"/>
      <c r="BY96" s="266"/>
      <c r="BZ96" s="266"/>
      <c r="CA96" s="267"/>
      <c r="CB96" s="265" t="s">
        <v>251</v>
      </c>
      <c r="CC96" s="266"/>
      <c r="CD96" s="266"/>
      <c r="CE96" s="266"/>
      <c r="CF96" s="266"/>
      <c r="CG96" s="266"/>
      <c r="CH96" s="266"/>
      <c r="CI96" s="266"/>
      <c r="CJ96" s="266"/>
      <c r="CK96" s="266"/>
      <c r="CL96" s="267"/>
      <c r="CM96" s="265" t="s">
        <v>251</v>
      </c>
      <c r="CN96" s="266"/>
      <c r="CO96" s="266"/>
      <c r="CP96" s="266"/>
      <c r="CQ96" s="266"/>
      <c r="CR96" s="266"/>
      <c r="CS96" s="266"/>
      <c r="CT96" s="266"/>
      <c r="CU96" s="266"/>
      <c r="CV96" s="266"/>
      <c r="CW96" s="267"/>
      <c r="CX96" s="265" t="s">
        <v>251</v>
      </c>
      <c r="CY96" s="266"/>
      <c r="CZ96" s="266"/>
      <c r="DA96" s="266"/>
      <c r="DB96" s="266"/>
      <c r="DC96" s="266"/>
      <c r="DD96" s="266"/>
      <c r="DE96" s="266"/>
      <c r="DF96" s="266"/>
      <c r="DG96" s="266"/>
      <c r="DH96" s="267"/>
      <c r="DI96" s="265" t="s">
        <v>251</v>
      </c>
      <c r="DJ96" s="266"/>
      <c r="DK96" s="266"/>
      <c r="DL96" s="266"/>
      <c r="DM96" s="266"/>
      <c r="DN96" s="266"/>
      <c r="DO96" s="266"/>
      <c r="DP96" s="266"/>
      <c r="DQ96" s="266"/>
      <c r="DR96" s="266"/>
      <c r="DS96" s="267"/>
      <c r="DT96" s="265" t="s">
        <v>251</v>
      </c>
      <c r="DU96" s="266"/>
      <c r="DV96" s="266"/>
      <c r="DW96" s="266"/>
      <c r="DX96" s="266"/>
      <c r="DY96" s="266"/>
      <c r="DZ96" s="266"/>
      <c r="EA96" s="266"/>
      <c r="EB96" s="266"/>
      <c r="EC96" s="266"/>
      <c r="ED96" s="267"/>
      <c r="EE96" s="265" t="s">
        <v>251</v>
      </c>
      <c r="EF96" s="266"/>
      <c r="EG96" s="266"/>
      <c r="EH96" s="266"/>
      <c r="EI96" s="266"/>
      <c r="EJ96" s="266"/>
      <c r="EK96" s="266"/>
      <c r="EL96" s="266"/>
      <c r="EM96" s="266"/>
      <c r="EN96" s="266"/>
      <c r="EO96" s="267"/>
      <c r="EP96" s="265" t="s">
        <v>251</v>
      </c>
      <c r="EQ96" s="266"/>
      <c r="ER96" s="266"/>
      <c r="ES96" s="266"/>
      <c r="ET96" s="266"/>
      <c r="EU96" s="266"/>
      <c r="EV96" s="266"/>
      <c r="EW96" s="266"/>
      <c r="EX96" s="266"/>
      <c r="EY96" s="266"/>
      <c r="EZ96" s="267"/>
      <c r="FA96" s="265" t="s">
        <v>251</v>
      </c>
      <c r="FB96" s="266"/>
      <c r="FC96" s="266"/>
      <c r="FD96" s="266"/>
      <c r="FE96" s="266"/>
      <c r="FF96" s="266"/>
      <c r="FG96" s="266"/>
      <c r="FH96" s="266"/>
      <c r="FI96" s="266"/>
      <c r="FJ96" s="266"/>
      <c r="FK96" s="267"/>
      <c r="FL96" s="265" t="s">
        <v>251</v>
      </c>
      <c r="FM96" s="266"/>
      <c r="FN96" s="266"/>
      <c r="FO96" s="266"/>
      <c r="FP96" s="266"/>
      <c r="FQ96" s="266"/>
      <c r="FR96" s="266"/>
      <c r="FS96" s="266"/>
      <c r="FT96" s="266"/>
      <c r="FU96" s="266"/>
      <c r="FV96" s="267"/>
      <c r="FW96" s="265" t="s">
        <v>251</v>
      </c>
      <c r="FX96" s="266"/>
      <c r="FY96" s="266"/>
      <c r="FZ96" s="266"/>
      <c r="GA96" s="266"/>
      <c r="GB96" s="266"/>
      <c r="GC96" s="266"/>
      <c r="GD96" s="266"/>
      <c r="GE96" s="266"/>
      <c r="GF96" s="266"/>
      <c r="GG96" s="267"/>
      <c r="GH96" s="265" t="s">
        <v>251</v>
      </c>
      <c r="GI96" s="266"/>
      <c r="GJ96" s="266"/>
      <c r="GK96" s="266"/>
      <c r="GL96" s="266"/>
      <c r="GM96" s="266"/>
      <c r="GN96" s="266"/>
      <c r="GO96" s="266"/>
      <c r="GP96" s="266"/>
      <c r="GQ96" s="266"/>
      <c r="GR96" s="267"/>
      <c r="GS96" s="265" t="s">
        <v>251</v>
      </c>
      <c r="GT96" s="266"/>
      <c r="GU96" s="266"/>
      <c r="GV96" s="266"/>
      <c r="GW96" s="266"/>
      <c r="GX96" s="266"/>
      <c r="GY96" s="266"/>
      <c r="GZ96" s="266"/>
      <c r="HA96" s="266"/>
      <c r="HB96" s="266"/>
      <c r="HC96" s="267"/>
    </row>
    <row r="97" spans="1:211" ht="15.75">
      <c r="A97" s="265" t="s">
        <v>88</v>
      </c>
      <c r="B97" s="266"/>
      <c r="C97" s="266"/>
      <c r="D97" s="266"/>
      <c r="E97" s="266"/>
      <c r="F97" s="266"/>
      <c r="G97" s="266"/>
      <c r="H97" s="267"/>
      <c r="I97" s="274" t="s">
        <v>199</v>
      </c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6"/>
      <c r="AP97" s="265" t="s">
        <v>200</v>
      </c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7"/>
      <c r="BF97" s="265" t="s">
        <v>251</v>
      </c>
      <c r="BG97" s="266"/>
      <c r="BH97" s="266"/>
      <c r="BI97" s="266"/>
      <c r="BJ97" s="266"/>
      <c r="BK97" s="266"/>
      <c r="BL97" s="266"/>
      <c r="BM97" s="266"/>
      <c r="BN97" s="266"/>
      <c r="BO97" s="266"/>
      <c r="BP97" s="267"/>
      <c r="BQ97" s="265" t="s">
        <v>251</v>
      </c>
      <c r="BR97" s="266"/>
      <c r="BS97" s="266"/>
      <c r="BT97" s="266"/>
      <c r="BU97" s="266"/>
      <c r="BV97" s="266"/>
      <c r="BW97" s="266"/>
      <c r="BX97" s="266"/>
      <c r="BY97" s="266"/>
      <c r="BZ97" s="266"/>
      <c r="CA97" s="267"/>
      <c r="CB97" s="265" t="s">
        <v>251</v>
      </c>
      <c r="CC97" s="266"/>
      <c r="CD97" s="266"/>
      <c r="CE97" s="266"/>
      <c r="CF97" s="266"/>
      <c r="CG97" s="266"/>
      <c r="CH97" s="266"/>
      <c r="CI97" s="266"/>
      <c r="CJ97" s="266"/>
      <c r="CK97" s="266"/>
      <c r="CL97" s="267"/>
      <c r="CM97" s="265" t="s">
        <v>251</v>
      </c>
      <c r="CN97" s="266"/>
      <c r="CO97" s="266"/>
      <c r="CP97" s="266"/>
      <c r="CQ97" s="266"/>
      <c r="CR97" s="266"/>
      <c r="CS97" s="266"/>
      <c r="CT97" s="266"/>
      <c r="CU97" s="266"/>
      <c r="CV97" s="266"/>
      <c r="CW97" s="267"/>
      <c r="CX97" s="265" t="s">
        <v>251</v>
      </c>
      <c r="CY97" s="266"/>
      <c r="CZ97" s="266"/>
      <c r="DA97" s="266"/>
      <c r="DB97" s="266"/>
      <c r="DC97" s="266"/>
      <c r="DD97" s="266"/>
      <c r="DE97" s="266"/>
      <c r="DF97" s="266"/>
      <c r="DG97" s="266"/>
      <c r="DH97" s="267"/>
      <c r="DI97" s="265" t="s">
        <v>251</v>
      </c>
      <c r="DJ97" s="266"/>
      <c r="DK97" s="266"/>
      <c r="DL97" s="266"/>
      <c r="DM97" s="266"/>
      <c r="DN97" s="266"/>
      <c r="DO97" s="266"/>
      <c r="DP97" s="266"/>
      <c r="DQ97" s="266"/>
      <c r="DR97" s="266"/>
      <c r="DS97" s="267"/>
      <c r="DT97" s="265" t="s">
        <v>251</v>
      </c>
      <c r="DU97" s="266"/>
      <c r="DV97" s="266"/>
      <c r="DW97" s="266"/>
      <c r="DX97" s="266"/>
      <c r="DY97" s="266"/>
      <c r="DZ97" s="266"/>
      <c r="EA97" s="266"/>
      <c r="EB97" s="266"/>
      <c r="EC97" s="266"/>
      <c r="ED97" s="267"/>
      <c r="EE97" s="265" t="s">
        <v>251</v>
      </c>
      <c r="EF97" s="266"/>
      <c r="EG97" s="266"/>
      <c r="EH97" s="266"/>
      <c r="EI97" s="266"/>
      <c r="EJ97" s="266"/>
      <c r="EK97" s="266"/>
      <c r="EL97" s="266"/>
      <c r="EM97" s="266"/>
      <c r="EN97" s="266"/>
      <c r="EO97" s="267"/>
      <c r="EP97" s="265" t="s">
        <v>251</v>
      </c>
      <c r="EQ97" s="266"/>
      <c r="ER97" s="266"/>
      <c r="ES97" s="266"/>
      <c r="ET97" s="266"/>
      <c r="EU97" s="266"/>
      <c r="EV97" s="266"/>
      <c r="EW97" s="266"/>
      <c r="EX97" s="266"/>
      <c r="EY97" s="266"/>
      <c r="EZ97" s="267"/>
      <c r="FA97" s="265" t="s">
        <v>251</v>
      </c>
      <c r="FB97" s="266"/>
      <c r="FC97" s="266"/>
      <c r="FD97" s="266"/>
      <c r="FE97" s="266"/>
      <c r="FF97" s="266"/>
      <c r="FG97" s="266"/>
      <c r="FH97" s="266"/>
      <c r="FI97" s="266"/>
      <c r="FJ97" s="266"/>
      <c r="FK97" s="267"/>
      <c r="FL97" s="265" t="s">
        <v>251</v>
      </c>
      <c r="FM97" s="266"/>
      <c r="FN97" s="266"/>
      <c r="FO97" s="266"/>
      <c r="FP97" s="266"/>
      <c r="FQ97" s="266"/>
      <c r="FR97" s="266"/>
      <c r="FS97" s="266"/>
      <c r="FT97" s="266"/>
      <c r="FU97" s="266"/>
      <c r="FV97" s="267"/>
      <c r="FW97" s="265" t="s">
        <v>251</v>
      </c>
      <c r="FX97" s="266"/>
      <c r="FY97" s="266"/>
      <c r="FZ97" s="266"/>
      <c r="GA97" s="266"/>
      <c r="GB97" s="266"/>
      <c r="GC97" s="266"/>
      <c r="GD97" s="266"/>
      <c r="GE97" s="266"/>
      <c r="GF97" s="266"/>
      <c r="GG97" s="267"/>
      <c r="GH97" s="265" t="s">
        <v>251</v>
      </c>
      <c r="GI97" s="266"/>
      <c r="GJ97" s="266"/>
      <c r="GK97" s="266"/>
      <c r="GL97" s="266"/>
      <c r="GM97" s="266"/>
      <c r="GN97" s="266"/>
      <c r="GO97" s="266"/>
      <c r="GP97" s="266"/>
      <c r="GQ97" s="266"/>
      <c r="GR97" s="267"/>
      <c r="GS97" s="265" t="s">
        <v>251</v>
      </c>
      <c r="GT97" s="266"/>
      <c r="GU97" s="266"/>
      <c r="GV97" s="266"/>
      <c r="GW97" s="266"/>
      <c r="GX97" s="266"/>
      <c r="GY97" s="266"/>
      <c r="GZ97" s="266"/>
      <c r="HA97" s="266"/>
      <c r="HB97" s="266"/>
      <c r="HC97" s="267"/>
    </row>
    <row r="98" spans="1:211" ht="15.75">
      <c r="A98" s="265"/>
      <c r="B98" s="266"/>
      <c r="C98" s="266"/>
      <c r="D98" s="266"/>
      <c r="E98" s="266"/>
      <c r="F98" s="266"/>
      <c r="G98" s="266"/>
      <c r="H98" s="267"/>
      <c r="I98" s="274" t="s">
        <v>201</v>
      </c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6"/>
      <c r="AP98" s="265" t="s">
        <v>200</v>
      </c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7"/>
      <c r="BF98" s="265" t="s">
        <v>251</v>
      </c>
      <c r="BG98" s="266"/>
      <c r="BH98" s="266"/>
      <c r="BI98" s="266"/>
      <c r="BJ98" s="266"/>
      <c r="BK98" s="266"/>
      <c r="BL98" s="266"/>
      <c r="BM98" s="266"/>
      <c r="BN98" s="266"/>
      <c r="BO98" s="266"/>
      <c r="BP98" s="267"/>
      <c r="BQ98" s="265" t="s">
        <v>251</v>
      </c>
      <c r="BR98" s="266"/>
      <c r="BS98" s="266"/>
      <c r="BT98" s="266"/>
      <c r="BU98" s="266"/>
      <c r="BV98" s="266"/>
      <c r="BW98" s="266"/>
      <c r="BX98" s="266"/>
      <c r="BY98" s="266"/>
      <c r="BZ98" s="266"/>
      <c r="CA98" s="267"/>
      <c r="CB98" s="265" t="s">
        <v>251</v>
      </c>
      <c r="CC98" s="266"/>
      <c r="CD98" s="266"/>
      <c r="CE98" s="266"/>
      <c r="CF98" s="266"/>
      <c r="CG98" s="266"/>
      <c r="CH98" s="266"/>
      <c r="CI98" s="266"/>
      <c r="CJ98" s="266"/>
      <c r="CK98" s="266"/>
      <c r="CL98" s="267"/>
      <c r="CM98" s="265" t="s">
        <v>251</v>
      </c>
      <c r="CN98" s="266"/>
      <c r="CO98" s="266"/>
      <c r="CP98" s="266"/>
      <c r="CQ98" s="266"/>
      <c r="CR98" s="266"/>
      <c r="CS98" s="266"/>
      <c r="CT98" s="266"/>
      <c r="CU98" s="266"/>
      <c r="CV98" s="266"/>
      <c r="CW98" s="267"/>
      <c r="CX98" s="265" t="s">
        <v>251</v>
      </c>
      <c r="CY98" s="266"/>
      <c r="CZ98" s="266"/>
      <c r="DA98" s="266"/>
      <c r="DB98" s="266"/>
      <c r="DC98" s="266"/>
      <c r="DD98" s="266"/>
      <c r="DE98" s="266"/>
      <c r="DF98" s="266"/>
      <c r="DG98" s="266"/>
      <c r="DH98" s="267"/>
      <c r="DI98" s="265" t="s">
        <v>251</v>
      </c>
      <c r="DJ98" s="266"/>
      <c r="DK98" s="266"/>
      <c r="DL98" s="266"/>
      <c r="DM98" s="266"/>
      <c r="DN98" s="266"/>
      <c r="DO98" s="266"/>
      <c r="DP98" s="266"/>
      <c r="DQ98" s="266"/>
      <c r="DR98" s="266"/>
      <c r="DS98" s="267"/>
      <c r="DT98" s="265" t="s">
        <v>251</v>
      </c>
      <c r="DU98" s="266"/>
      <c r="DV98" s="266"/>
      <c r="DW98" s="266"/>
      <c r="DX98" s="266"/>
      <c r="DY98" s="266"/>
      <c r="DZ98" s="266"/>
      <c r="EA98" s="266"/>
      <c r="EB98" s="266"/>
      <c r="EC98" s="266"/>
      <c r="ED98" s="267"/>
      <c r="EE98" s="265" t="s">
        <v>251</v>
      </c>
      <c r="EF98" s="266"/>
      <c r="EG98" s="266"/>
      <c r="EH98" s="266"/>
      <c r="EI98" s="266"/>
      <c r="EJ98" s="266"/>
      <c r="EK98" s="266"/>
      <c r="EL98" s="266"/>
      <c r="EM98" s="266"/>
      <c r="EN98" s="266"/>
      <c r="EO98" s="267"/>
      <c r="EP98" s="265" t="s">
        <v>251</v>
      </c>
      <c r="EQ98" s="266"/>
      <c r="ER98" s="266"/>
      <c r="ES98" s="266"/>
      <c r="ET98" s="266"/>
      <c r="EU98" s="266"/>
      <c r="EV98" s="266"/>
      <c r="EW98" s="266"/>
      <c r="EX98" s="266"/>
      <c r="EY98" s="266"/>
      <c r="EZ98" s="267"/>
      <c r="FA98" s="265" t="s">
        <v>251</v>
      </c>
      <c r="FB98" s="266"/>
      <c r="FC98" s="266"/>
      <c r="FD98" s="266"/>
      <c r="FE98" s="266"/>
      <c r="FF98" s="266"/>
      <c r="FG98" s="266"/>
      <c r="FH98" s="266"/>
      <c r="FI98" s="266"/>
      <c r="FJ98" s="266"/>
      <c r="FK98" s="267"/>
      <c r="FL98" s="265" t="s">
        <v>251</v>
      </c>
      <c r="FM98" s="266"/>
      <c r="FN98" s="266"/>
      <c r="FO98" s="266"/>
      <c r="FP98" s="266"/>
      <c r="FQ98" s="266"/>
      <c r="FR98" s="266"/>
      <c r="FS98" s="266"/>
      <c r="FT98" s="266"/>
      <c r="FU98" s="266"/>
      <c r="FV98" s="267"/>
      <c r="FW98" s="265" t="s">
        <v>251</v>
      </c>
      <c r="FX98" s="266"/>
      <c r="FY98" s="266"/>
      <c r="FZ98" s="266"/>
      <c r="GA98" s="266"/>
      <c r="GB98" s="266"/>
      <c r="GC98" s="266"/>
      <c r="GD98" s="266"/>
      <c r="GE98" s="266"/>
      <c r="GF98" s="266"/>
      <c r="GG98" s="267"/>
      <c r="GH98" s="265" t="s">
        <v>251</v>
      </c>
      <c r="GI98" s="266"/>
      <c r="GJ98" s="266"/>
      <c r="GK98" s="266"/>
      <c r="GL98" s="266"/>
      <c r="GM98" s="266"/>
      <c r="GN98" s="266"/>
      <c r="GO98" s="266"/>
      <c r="GP98" s="266"/>
      <c r="GQ98" s="266"/>
      <c r="GR98" s="267"/>
      <c r="GS98" s="265" t="s">
        <v>251</v>
      </c>
      <c r="GT98" s="266"/>
      <c r="GU98" s="266"/>
      <c r="GV98" s="266"/>
      <c r="GW98" s="266"/>
      <c r="GX98" s="266"/>
      <c r="GY98" s="266"/>
      <c r="GZ98" s="266"/>
      <c r="HA98" s="266"/>
      <c r="HB98" s="266"/>
      <c r="HC98" s="267"/>
    </row>
    <row r="99" spans="1:211" ht="15.75">
      <c r="A99" s="265" t="s">
        <v>93</v>
      </c>
      <c r="B99" s="266"/>
      <c r="C99" s="266"/>
      <c r="D99" s="266"/>
      <c r="E99" s="266"/>
      <c r="F99" s="266"/>
      <c r="G99" s="266"/>
      <c r="H99" s="267"/>
      <c r="I99" s="274" t="s">
        <v>202</v>
      </c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6"/>
      <c r="AP99" s="265" t="s">
        <v>184</v>
      </c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7"/>
      <c r="BF99" s="265" t="s">
        <v>251</v>
      </c>
      <c r="BG99" s="266"/>
      <c r="BH99" s="266"/>
      <c r="BI99" s="266"/>
      <c r="BJ99" s="266"/>
      <c r="BK99" s="266"/>
      <c r="BL99" s="266"/>
      <c r="BM99" s="266"/>
      <c r="BN99" s="266"/>
      <c r="BO99" s="266"/>
      <c r="BP99" s="267"/>
      <c r="BQ99" s="265" t="s">
        <v>251</v>
      </c>
      <c r="BR99" s="266"/>
      <c r="BS99" s="266"/>
      <c r="BT99" s="266"/>
      <c r="BU99" s="266"/>
      <c r="BV99" s="266"/>
      <c r="BW99" s="266"/>
      <c r="BX99" s="266"/>
      <c r="BY99" s="266"/>
      <c r="BZ99" s="266"/>
      <c r="CA99" s="267"/>
      <c r="CB99" s="265" t="s">
        <v>251</v>
      </c>
      <c r="CC99" s="266"/>
      <c r="CD99" s="266"/>
      <c r="CE99" s="266"/>
      <c r="CF99" s="266"/>
      <c r="CG99" s="266"/>
      <c r="CH99" s="266"/>
      <c r="CI99" s="266"/>
      <c r="CJ99" s="266"/>
      <c r="CK99" s="266"/>
      <c r="CL99" s="267"/>
      <c r="CM99" s="265" t="s">
        <v>251</v>
      </c>
      <c r="CN99" s="266"/>
      <c r="CO99" s="266"/>
      <c r="CP99" s="266"/>
      <c r="CQ99" s="266"/>
      <c r="CR99" s="266"/>
      <c r="CS99" s="266"/>
      <c r="CT99" s="266"/>
      <c r="CU99" s="266"/>
      <c r="CV99" s="266"/>
      <c r="CW99" s="267"/>
      <c r="CX99" s="265" t="s">
        <v>251</v>
      </c>
      <c r="CY99" s="266"/>
      <c r="CZ99" s="266"/>
      <c r="DA99" s="266"/>
      <c r="DB99" s="266"/>
      <c r="DC99" s="266"/>
      <c r="DD99" s="266"/>
      <c r="DE99" s="266"/>
      <c r="DF99" s="266"/>
      <c r="DG99" s="266"/>
      <c r="DH99" s="267"/>
      <c r="DI99" s="265" t="s">
        <v>251</v>
      </c>
      <c r="DJ99" s="266"/>
      <c r="DK99" s="266"/>
      <c r="DL99" s="266"/>
      <c r="DM99" s="266"/>
      <c r="DN99" s="266"/>
      <c r="DO99" s="266"/>
      <c r="DP99" s="266"/>
      <c r="DQ99" s="266"/>
      <c r="DR99" s="266"/>
      <c r="DS99" s="267"/>
      <c r="DT99" s="265" t="s">
        <v>251</v>
      </c>
      <c r="DU99" s="266"/>
      <c r="DV99" s="266"/>
      <c r="DW99" s="266"/>
      <c r="DX99" s="266"/>
      <c r="DY99" s="266"/>
      <c r="DZ99" s="266"/>
      <c r="EA99" s="266"/>
      <c r="EB99" s="266"/>
      <c r="EC99" s="266"/>
      <c r="ED99" s="267"/>
      <c r="EE99" s="265" t="s">
        <v>251</v>
      </c>
      <c r="EF99" s="266"/>
      <c r="EG99" s="266"/>
      <c r="EH99" s="266"/>
      <c r="EI99" s="266"/>
      <c r="EJ99" s="266"/>
      <c r="EK99" s="266"/>
      <c r="EL99" s="266"/>
      <c r="EM99" s="266"/>
      <c r="EN99" s="266"/>
      <c r="EO99" s="267"/>
      <c r="EP99" s="265" t="s">
        <v>251</v>
      </c>
      <c r="EQ99" s="266"/>
      <c r="ER99" s="266"/>
      <c r="ES99" s="266"/>
      <c r="ET99" s="266"/>
      <c r="EU99" s="266"/>
      <c r="EV99" s="266"/>
      <c r="EW99" s="266"/>
      <c r="EX99" s="266"/>
      <c r="EY99" s="266"/>
      <c r="EZ99" s="267"/>
      <c r="FA99" s="265" t="s">
        <v>251</v>
      </c>
      <c r="FB99" s="266"/>
      <c r="FC99" s="266"/>
      <c r="FD99" s="266"/>
      <c r="FE99" s="266"/>
      <c r="FF99" s="266"/>
      <c r="FG99" s="266"/>
      <c r="FH99" s="266"/>
      <c r="FI99" s="266"/>
      <c r="FJ99" s="266"/>
      <c r="FK99" s="267"/>
      <c r="FL99" s="265" t="s">
        <v>251</v>
      </c>
      <c r="FM99" s="266"/>
      <c r="FN99" s="266"/>
      <c r="FO99" s="266"/>
      <c r="FP99" s="266"/>
      <c r="FQ99" s="266"/>
      <c r="FR99" s="266"/>
      <c r="FS99" s="266"/>
      <c r="FT99" s="266"/>
      <c r="FU99" s="266"/>
      <c r="FV99" s="267"/>
      <c r="FW99" s="265" t="s">
        <v>251</v>
      </c>
      <c r="FX99" s="266"/>
      <c r="FY99" s="266"/>
      <c r="FZ99" s="266"/>
      <c r="GA99" s="266"/>
      <c r="GB99" s="266"/>
      <c r="GC99" s="266"/>
      <c r="GD99" s="266"/>
      <c r="GE99" s="266"/>
      <c r="GF99" s="266"/>
      <c r="GG99" s="267"/>
      <c r="GH99" s="265" t="s">
        <v>251</v>
      </c>
      <c r="GI99" s="266"/>
      <c r="GJ99" s="266"/>
      <c r="GK99" s="266"/>
      <c r="GL99" s="266"/>
      <c r="GM99" s="266"/>
      <c r="GN99" s="266"/>
      <c r="GO99" s="266"/>
      <c r="GP99" s="266"/>
      <c r="GQ99" s="266"/>
      <c r="GR99" s="267"/>
      <c r="GS99" s="265" t="s">
        <v>251</v>
      </c>
      <c r="GT99" s="266"/>
      <c r="GU99" s="266"/>
      <c r="GV99" s="266"/>
      <c r="GW99" s="266"/>
      <c r="GX99" s="266"/>
      <c r="GY99" s="266"/>
      <c r="GZ99" s="266"/>
      <c r="HA99" s="266"/>
      <c r="HB99" s="266"/>
      <c r="HC99" s="267"/>
    </row>
    <row r="100" spans="1:211" ht="15.75">
      <c r="A100" s="283" t="s">
        <v>95</v>
      </c>
      <c r="B100" s="284"/>
      <c r="C100" s="284"/>
      <c r="D100" s="284"/>
      <c r="E100" s="284"/>
      <c r="F100" s="284"/>
      <c r="G100" s="284"/>
      <c r="H100" s="285"/>
      <c r="I100" s="274" t="s">
        <v>203</v>
      </c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6"/>
      <c r="AP100" s="283" t="s">
        <v>204</v>
      </c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5"/>
      <c r="BF100" s="283" t="s">
        <v>251</v>
      </c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5"/>
      <c r="BQ100" s="283" t="s">
        <v>251</v>
      </c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5"/>
      <c r="CB100" s="283" t="s">
        <v>251</v>
      </c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5"/>
      <c r="CM100" s="283" t="s">
        <v>251</v>
      </c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5"/>
      <c r="CX100" s="283" t="s">
        <v>251</v>
      </c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5"/>
      <c r="DI100" s="283" t="s">
        <v>251</v>
      </c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5"/>
      <c r="DT100" s="283" t="s">
        <v>251</v>
      </c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5"/>
      <c r="EE100" s="283" t="s">
        <v>251</v>
      </c>
      <c r="EF100" s="284"/>
      <c r="EG100" s="284"/>
      <c r="EH100" s="284"/>
      <c r="EI100" s="284"/>
      <c r="EJ100" s="284"/>
      <c r="EK100" s="284"/>
      <c r="EL100" s="284"/>
      <c r="EM100" s="284"/>
      <c r="EN100" s="284"/>
      <c r="EO100" s="285"/>
      <c r="EP100" s="283" t="s">
        <v>251</v>
      </c>
      <c r="EQ100" s="284"/>
      <c r="ER100" s="284"/>
      <c r="ES100" s="284"/>
      <c r="ET100" s="284"/>
      <c r="EU100" s="284"/>
      <c r="EV100" s="284"/>
      <c r="EW100" s="284"/>
      <c r="EX100" s="284"/>
      <c r="EY100" s="284"/>
      <c r="EZ100" s="285"/>
      <c r="FA100" s="283" t="s">
        <v>251</v>
      </c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5"/>
      <c r="FL100" s="283" t="s">
        <v>251</v>
      </c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5"/>
      <c r="FW100" s="283" t="s">
        <v>251</v>
      </c>
      <c r="FX100" s="284"/>
      <c r="FY100" s="284"/>
      <c r="FZ100" s="284"/>
      <c r="GA100" s="284"/>
      <c r="GB100" s="284"/>
      <c r="GC100" s="284"/>
      <c r="GD100" s="284"/>
      <c r="GE100" s="284"/>
      <c r="GF100" s="284"/>
      <c r="GG100" s="285"/>
      <c r="GH100" s="283" t="s">
        <v>251</v>
      </c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5"/>
      <c r="GS100" s="283" t="s">
        <v>251</v>
      </c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5"/>
    </row>
    <row r="101" spans="1:211" ht="15.75">
      <c r="A101" s="286"/>
      <c r="B101" s="287"/>
      <c r="C101" s="287"/>
      <c r="D101" s="287"/>
      <c r="E101" s="287"/>
      <c r="F101" s="287"/>
      <c r="G101" s="287"/>
      <c r="H101" s="288"/>
      <c r="I101" s="274" t="s">
        <v>144</v>
      </c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6"/>
      <c r="AP101" s="286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8"/>
      <c r="BF101" s="286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8"/>
      <c r="BQ101" s="286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8"/>
      <c r="CB101" s="286"/>
      <c r="CC101" s="287"/>
      <c r="CD101" s="287"/>
      <c r="CE101" s="287"/>
      <c r="CF101" s="287"/>
      <c r="CG101" s="287"/>
      <c r="CH101" s="287"/>
      <c r="CI101" s="287"/>
      <c r="CJ101" s="287"/>
      <c r="CK101" s="287"/>
      <c r="CL101" s="288"/>
      <c r="CM101" s="286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8"/>
      <c r="CX101" s="286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8"/>
      <c r="DI101" s="286"/>
      <c r="DJ101" s="287"/>
      <c r="DK101" s="287"/>
      <c r="DL101" s="287"/>
      <c r="DM101" s="287"/>
      <c r="DN101" s="287"/>
      <c r="DO101" s="287"/>
      <c r="DP101" s="287"/>
      <c r="DQ101" s="287"/>
      <c r="DR101" s="287"/>
      <c r="DS101" s="288"/>
      <c r="DT101" s="286"/>
      <c r="DU101" s="287"/>
      <c r="DV101" s="287"/>
      <c r="DW101" s="287"/>
      <c r="DX101" s="287"/>
      <c r="DY101" s="287"/>
      <c r="DZ101" s="287"/>
      <c r="EA101" s="287"/>
      <c r="EB101" s="287"/>
      <c r="EC101" s="287"/>
      <c r="ED101" s="288"/>
      <c r="EE101" s="286"/>
      <c r="EF101" s="287"/>
      <c r="EG101" s="287"/>
      <c r="EH101" s="287"/>
      <c r="EI101" s="287"/>
      <c r="EJ101" s="287"/>
      <c r="EK101" s="287"/>
      <c r="EL101" s="287"/>
      <c r="EM101" s="287"/>
      <c r="EN101" s="287"/>
      <c r="EO101" s="288"/>
      <c r="EP101" s="286"/>
      <c r="EQ101" s="287"/>
      <c r="ER101" s="287"/>
      <c r="ES101" s="287"/>
      <c r="ET101" s="287"/>
      <c r="EU101" s="287"/>
      <c r="EV101" s="287"/>
      <c r="EW101" s="287"/>
      <c r="EX101" s="287"/>
      <c r="EY101" s="287"/>
      <c r="EZ101" s="288"/>
      <c r="FA101" s="286"/>
      <c r="FB101" s="287"/>
      <c r="FC101" s="287"/>
      <c r="FD101" s="287"/>
      <c r="FE101" s="287"/>
      <c r="FF101" s="287"/>
      <c r="FG101" s="287"/>
      <c r="FH101" s="287"/>
      <c r="FI101" s="287"/>
      <c r="FJ101" s="287"/>
      <c r="FK101" s="288"/>
      <c r="FL101" s="286"/>
      <c r="FM101" s="287"/>
      <c r="FN101" s="287"/>
      <c r="FO101" s="287"/>
      <c r="FP101" s="287"/>
      <c r="FQ101" s="287"/>
      <c r="FR101" s="287"/>
      <c r="FS101" s="287"/>
      <c r="FT101" s="287"/>
      <c r="FU101" s="287"/>
      <c r="FV101" s="288"/>
      <c r="FW101" s="286"/>
      <c r="FX101" s="287"/>
      <c r="FY101" s="287"/>
      <c r="FZ101" s="287"/>
      <c r="GA101" s="287"/>
      <c r="GB101" s="287"/>
      <c r="GC101" s="287"/>
      <c r="GD101" s="287"/>
      <c r="GE101" s="287"/>
      <c r="GF101" s="287"/>
      <c r="GG101" s="288"/>
      <c r="GH101" s="286"/>
      <c r="GI101" s="287"/>
      <c r="GJ101" s="287"/>
      <c r="GK101" s="287"/>
      <c r="GL101" s="287"/>
      <c r="GM101" s="287"/>
      <c r="GN101" s="287"/>
      <c r="GO101" s="287"/>
      <c r="GP101" s="287"/>
      <c r="GQ101" s="287"/>
      <c r="GR101" s="288"/>
      <c r="GS101" s="286"/>
      <c r="GT101" s="287"/>
      <c r="GU101" s="287"/>
      <c r="GV101" s="287"/>
      <c r="GW101" s="287"/>
      <c r="GX101" s="287"/>
      <c r="GY101" s="287"/>
      <c r="GZ101" s="287"/>
      <c r="HA101" s="287"/>
      <c r="HB101" s="287"/>
      <c r="HC101" s="288"/>
    </row>
    <row r="102" spans="1:211" ht="15.75">
      <c r="A102" s="351" t="s">
        <v>205</v>
      </c>
      <c r="B102" s="352"/>
      <c r="C102" s="352"/>
      <c r="D102" s="352"/>
      <c r="E102" s="352"/>
      <c r="F102" s="352"/>
      <c r="G102" s="352"/>
      <c r="H102" s="353"/>
      <c r="I102" s="274" t="s">
        <v>206</v>
      </c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6"/>
      <c r="AP102" s="283" t="s">
        <v>204</v>
      </c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5"/>
      <c r="BF102" s="283" t="s">
        <v>251</v>
      </c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5"/>
      <c r="BQ102" s="283" t="s">
        <v>251</v>
      </c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5"/>
      <c r="CB102" s="283" t="s">
        <v>251</v>
      </c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5"/>
      <c r="CM102" s="283" t="s">
        <v>251</v>
      </c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5"/>
      <c r="CX102" s="283" t="s">
        <v>251</v>
      </c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5"/>
      <c r="DI102" s="283" t="s">
        <v>251</v>
      </c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5"/>
      <c r="DT102" s="283" t="s">
        <v>251</v>
      </c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5"/>
      <c r="EE102" s="283" t="s">
        <v>251</v>
      </c>
      <c r="EF102" s="284"/>
      <c r="EG102" s="284"/>
      <c r="EH102" s="284"/>
      <c r="EI102" s="284"/>
      <c r="EJ102" s="284"/>
      <c r="EK102" s="284"/>
      <c r="EL102" s="284"/>
      <c r="EM102" s="284"/>
      <c r="EN102" s="284"/>
      <c r="EO102" s="285"/>
      <c r="EP102" s="283" t="s">
        <v>251</v>
      </c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5"/>
      <c r="FA102" s="283" t="s">
        <v>251</v>
      </c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5"/>
      <c r="FL102" s="283" t="s">
        <v>251</v>
      </c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5"/>
      <c r="FW102" s="283" t="s">
        <v>251</v>
      </c>
      <c r="FX102" s="284"/>
      <c r="FY102" s="284"/>
      <c r="FZ102" s="284"/>
      <c r="GA102" s="284"/>
      <c r="GB102" s="284"/>
      <c r="GC102" s="284"/>
      <c r="GD102" s="284"/>
      <c r="GE102" s="284"/>
      <c r="GF102" s="284"/>
      <c r="GG102" s="285"/>
      <c r="GH102" s="283" t="s">
        <v>251</v>
      </c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5"/>
      <c r="GS102" s="283" t="s">
        <v>251</v>
      </c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5"/>
    </row>
    <row r="103" spans="1:211" ht="15.75">
      <c r="A103" s="354"/>
      <c r="B103" s="355"/>
      <c r="C103" s="355"/>
      <c r="D103" s="355"/>
      <c r="E103" s="355"/>
      <c r="F103" s="355"/>
      <c r="G103" s="355"/>
      <c r="H103" s="356"/>
      <c r="I103" s="274" t="s">
        <v>207</v>
      </c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6"/>
      <c r="AP103" s="286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8"/>
      <c r="BF103" s="286"/>
      <c r="BG103" s="287"/>
      <c r="BH103" s="287"/>
      <c r="BI103" s="287"/>
      <c r="BJ103" s="287"/>
      <c r="BK103" s="287"/>
      <c r="BL103" s="287"/>
      <c r="BM103" s="287"/>
      <c r="BN103" s="287"/>
      <c r="BO103" s="287"/>
      <c r="BP103" s="288"/>
      <c r="BQ103" s="286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8"/>
      <c r="CB103" s="286"/>
      <c r="CC103" s="287"/>
      <c r="CD103" s="287"/>
      <c r="CE103" s="287"/>
      <c r="CF103" s="287"/>
      <c r="CG103" s="287"/>
      <c r="CH103" s="287"/>
      <c r="CI103" s="287"/>
      <c r="CJ103" s="287"/>
      <c r="CK103" s="287"/>
      <c r="CL103" s="288"/>
      <c r="CM103" s="286"/>
      <c r="CN103" s="287"/>
      <c r="CO103" s="287"/>
      <c r="CP103" s="287"/>
      <c r="CQ103" s="287"/>
      <c r="CR103" s="287"/>
      <c r="CS103" s="287"/>
      <c r="CT103" s="287"/>
      <c r="CU103" s="287"/>
      <c r="CV103" s="287"/>
      <c r="CW103" s="288"/>
      <c r="CX103" s="286"/>
      <c r="CY103" s="287"/>
      <c r="CZ103" s="287"/>
      <c r="DA103" s="287"/>
      <c r="DB103" s="287"/>
      <c r="DC103" s="287"/>
      <c r="DD103" s="287"/>
      <c r="DE103" s="287"/>
      <c r="DF103" s="287"/>
      <c r="DG103" s="287"/>
      <c r="DH103" s="288"/>
      <c r="DI103" s="286"/>
      <c r="DJ103" s="287"/>
      <c r="DK103" s="287"/>
      <c r="DL103" s="287"/>
      <c r="DM103" s="287"/>
      <c r="DN103" s="287"/>
      <c r="DO103" s="287"/>
      <c r="DP103" s="287"/>
      <c r="DQ103" s="287"/>
      <c r="DR103" s="287"/>
      <c r="DS103" s="288"/>
      <c r="DT103" s="286"/>
      <c r="DU103" s="287"/>
      <c r="DV103" s="287"/>
      <c r="DW103" s="287"/>
      <c r="DX103" s="287"/>
      <c r="DY103" s="287"/>
      <c r="DZ103" s="287"/>
      <c r="EA103" s="287"/>
      <c r="EB103" s="287"/>
      <c r="EC103" s="287"/>
      <c r="ED103" s="288"/>
      <c r="EE103" s="286"/>
      <c r="EF103" s="287"/>
      <c r="EG103" s="287"/>
      <c r="EH103" s="287"/>
      <c r="EI103" s="287"/>
      <c r="EJ103" s="287"/>
      <c r="EK103" s="287"/>
      <c r="EL103" s="287"/>
      <c r="EM103" s="287"/>
      <c r="EN103" s="287"/>
      <c r="EO103" s="288"/>
      <c r="EP103" s="286"/>
      <c r="EQ103" s="287"/>
      <c r="ER103" s="287"/>
      <c r="ES103" s="287"/>
      <c r="ET103" s="287"/>
      <c r="EU103" s="287"/>
      <c r="EV103" s="287"/>
      <c r="EW103" s="287"/>
      <c r="EX103" s="287"/>
      <c r="EY103" s="287"/>
      <c r="EZ103" s="288"/>
      <c r="FA103" s="286"/>
      <c r="FB103" s="287"/>
      <c r="FC103" s="287"/>
      <c r="FD103" s="287"/>
      <c r="FE103" s="287"/>
      <c r="FF103" s="287"/>
      <c r="FG103" s="287"/>
      <c r="FH103" s="287"/>
      <c r="FI103" s="287"/>
      <c r="FJ103" s="287"/>
      <c r="FK103" s="288"/>
      <c r="FL103" s="286"/>
      <c r="FM103" s="287"/>
      <c r="FN103" s="287"/>
      <c r="FO103" s="287"/>
      <c r="FP103" s="287"/>
      <c r="FQ103" s="287"/>
      <c r="FR103" s="287"/>
      <c r="FS103" s="287"/>
      <c r="FT103" s="287"/>
      <c r="FU103" s="287"/>
      <c r="FV103" s="288"/>
      <c r="FW103" s="286"/>
      <c r="FX103" s="287"/>
      <c r="FY103" s="287"/>
      <c r="FZ103" s="287"/>
      <c r="GA103" s="287"/>
      <c r="GB103" s="287"/>
      <c r="GC103" s="287"/>
      <c r="GD103" s="287"/>
      <c r="GE103" s="287"/>
      <c r="GF103" s="287"/>
      <c r="GG103" s="288"/>
      <c r="GH103" s="286"/>
      <c r="GI103" s="287"/>
      <c r="GJ103" s="287"/>
      <c r="GK103" s="287"/>
      <c r="GL103" s="287"/>
      <c r="GM103" s="287"/>
      <c r="GN103" s="287"/>
      <c r="GO103" s="287"/>
      <c r="GP103" s="287"/>
      <c r="GQ103" s="287"/>
      <c r="GR103" s="288"/>
      <c r="GS103" s="286"/>
      <c r="GT103" s="287"/>
      <c r="GU103" s="287"/>
      <c r="GV103" s="287"/>
      <c r="GW103" s="287"/>
      <c r="GX103" s="287"/>
      <c r="GY103" s="287"/>
      <c r="GZ103" s="287"/>
      <c r="HA103" s="287"/>
      <c r="HB103" s="287"/>
      <c r="HC103" s="288"/>
    </row>
    <row r="104" spans="1:211" ht="15.75">
      <c r="A104" s="265" t="s">
        <v>208</v>
      </c>
      <c r="B104" s="266"/>
      <c r="C104" s="266"/>
      <c r="D104" s="266"/>
      <c r="E104" s="266"/>
      <c r="F104" s="266"/>
      <c r="G104" s="266"/>
      <c r="H104" s="267"/>
      <c r="I104" s="274" t="s">
        <v>209</v>
      </c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6"/>
      <c r="AP104" s="265" t="s">
        <v>204</v>
      </c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7"/>
      <c r="BF104" s="265" t="s">
        <v>251</v>
      </c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7"/>
      <c r="BQ104" s="265" t="s">
        <v>251</v>
      </c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7"/>
      <c r="CB104" s="265" t="s">
        <v>251</v>
      </c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7"/>
      <c r="CM104" s="265" t="s">
        <v>251</v>
      </c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7"/>
      <c r="CX104" s="265" t="s">
        <v>251</v>
      </c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7"/>
      <c r="DI104" s="265" t="s">
        <v>251</v>
      </c>
      <c r="DJ104" s="266"/>
      <c r="DK104" s="266"/>
      <c r="DL104" s="266"/>
      <c r="DM104" s="266"/>
      <c r="DN104" s="266"/>
      <c r="DO104" s="266"/>
      <c r="DP104" s="266"/>
      <c r="DQ104" s="266"/>
      <c r="DR104" s="266"/>
      <c r="DS104" s="267"/>
      <c r="DT104" s="265" t="s">
        <v>251</v>
      </c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7"/>
      <c r="EE104" s="265" t="s">
        <v>251</v>
      </c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67"/>
      <c r="EP104" s="265" t="s">
        <v>251</v>
      </c>
      <c r="EQ104" s="266"/>
      <c r="ER104" s="266"/>
      <c r="ES104" s="266"/>
      <c r="ET104" s="266"/>
      <c r="EU104" s="266"/>
      <c r="EV104" s="266"/>
      <c r="EW104" s="266"/>
      <c r="EX104" s="266"/>
      <c r="EY104" s="266"/>
      <c r="EZ104" s="267"/>
      <c r="FA104" s="265" t="s">
        <v>251</v>
      </c>
      <c r="FB104" s="266"/>
      <c r="FC104" s="266"/>
      <c r="FD104" s="266"/>
      <c r="FE104" s="266"/>
      <c r="FF104" s="266"/>
      <c r="FG104" s="266"/>
      <c r="FH104" s="266"/>
      <c r="FI104" s="266"/>
      <c r="FJ104" s="266"/>
      <c r="FK104" s="267"/>
      <c r="FL104" s="265" t="s">
        <v>251</v>
      </c>
      <c r="FM104" s="266"/>
      <c r="FN104" s="266"/>
      <c r="FO104" s="266"/>
      <c r="FP104" s="266"/>
      <c r="FQ104" s="266"/>
      <c r="FR104" s="266"/>
      <c r="FS104" s="266"/>
      <c r="FT104" s="266"/>
      <c r="FU104" s="266"/>
      <c r="FV104" s="267"/>
      <c r="FW104" s="265" t="s">
        <v>251</v>
      </c>
      <c r="FX104" s="266"/>
      <c r="FY104" s="266"/>
      <c r="FZ104" s="266"/>
      <c r="GA104" s="266"/>
      <c r="GB104" s="266"/>
      <c r="GC104" s="266"/>
      <c r="GD104" s="266"/>
      <c r="GE104" s="266"/>
      <c r="GF104" s="266"/>
      <c r="GG104" s="267"/>
      <c r="GH104" s="265" t="s">
        <v>251</v>
      </c>
      <c r="GI104" s="266"/>
      <c r="GJ104" s="266"/>
      <c r="GK104" s="266"/>
      <c r="GL104" s="266"/>
      <c r="GM104" s="266"/>
      <c r="GN104" s="266"/>
      <c r="GO104" s="266"/>
      <c r="GP104" s="266"/>
      <c r="GQ104" s="266"/>
      <c r="GR104" s="267"/>
      <c r="GS104" s="265" t="s">
        <v>251</v>
      </c>
      <c r="GT104" s="266"/>
      <c r="GU104" s="266"/>
      <c r="GV104" s="266"/>
      <c r="GW104" s="266"/>
      <c r="GX104" s="266"/>
      <c r="GY104" s="266"/>
      <c r="GZ104" s="266"/>
      <c r="HA104" s="266"/>
      <c r="HB104" s="266"/>
      <c r="HC104" s="267"/>
    </row>
    <row r="105" spans="1:211" ht="15.75" customHeight="1">
      <c r="A105" s="265"/>
      <c r="B105" s="266"/>
      <c r="C105" s="266"/>
      <c r="D105" s="266"/>
      <c r="E105" s="266"/>
      <c r="F105" s="266"/>
      <c r="G105" s="266"/>
      <c r="H105" s="267"/>
      <c r="I105" s="321" t="s">
        <v>225</v>
      </c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3"/>
      <c r="AP105" s="265" t="s">
        <v>204</v>
      </c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7"/>
      <c r="BF105" s="265" t="s">
        <v>251</v>
      </c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7"/>
      <c r="BQ105" s="265" t="s">
        <v>251</v>
      </c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7"/>
      <c r="CB105" s="265" t="s">
        <v>251</v>
      </c>
      <c r="CC105" s="266"/>
      <c r="CD105" s="266"/>
      <c r="CE105" s="266"/>
      <c r="CF105" s="266"/>
      <c r="CG105" s="266"/>
      <c r="CH105" s="266"/>
      <c r="CI105" s="266"/>
      <c r="CJ105" s="266"/>
      <c r="CK105" s="266"/>
      <c r="CL105" s="267"/>
      <c r="CM105" s="265" t="s">
        <v>251</v>
      </c>
      <c r="CN105" s="266"/>
      <c r="CO105" s="266"/>
      <c r="CP105" s="266"/>
      <c r="CQ105" s="266"/>
      <c r="CR105" s="266"/>
      <c r="CS105" s="266"/>
      <c r="CT105" s="266"/>
      <c r="CU105" s="266"/>
      <c r="CV105" s="266"/>
      <c r="CW105" s="267"/>
      <c r="CX105" s="265" t="s">
        <v>251</v>
      </c>
      <c r="CY105" s="266"/>
      <c r="CZ105" s="266"/>
      <c r="DA105" s="266"/>
      <c r="DB105" s="266"/>
      <c r="DC105" s="266"/>
      <c r="DD105" s="266"/>
      <c r="DE105" s="266"/>
      <c r="DF105" s="266"/>
      <c r="DG105" s="266"/>
      <c r="DH105" s="267"/>
      <c r="DI105" s="265" t="s">
        <v>251</v>
      </c>
      <c r="DJ105" s="266"/>
      <c r="DK105" s="266"/>
      <c r="DL105" s="266"/>
      <c r="DM105" s="266"/>
      <c r="DN105" s="266"/>
      <c r="DO105" s="266"/>
      <c r="DP105" s="266"/>
      <c r="DQ105" s="266"/>
      <c r="DR105" s="266"/>
      <c r="DS105" s="267"/>
      <c r="DT105" s="265" t="s">
        <v>251</v>
      </c>
      <c r="DU105" s="266"/>
      <c r="DV105" s="266"/>
      <c r="DW105" s="266"/>
      <c r="DX105" s="266"/>
      <c r="DY105" s="266"/>
      <c r="DZ105" s="266"/>
      <c r="EA105" s="266"/>
      <c r="EB105" s="266"/>
      <c r="EC105" s="266"/>
      <c r="ED105" s="267"/>
      <c r="EE105" s="265" t="s">
        <v>251</v>
      </c>
      <c r="EF105" s="266"/>
      <c r="EG105" s="266"/>
      <c r="EH105" s="266"/>
      <c r="EI105" s="266"/>
      <c r="EJ105" s="266"/>
      <c r="EK105" s="266"/>
      <c r="EL105" s="266"/>
      <c r="EM105" s="266"/>
      <c r="EN105" s="266"/>
      <c r="EO105" s="267"/>
      <c r="EP105" s="265" t="s">
        <v>251</v>
      </c>
      <c r="EQ105" s="266"/>
      <c r="ER105" s="266"/>
      <c r="ES105" s="266"/>
      <c r="ET105" s="266"/>
      <c r="EU105" s="266"/>
      <c r="EV105" s="266"/>
      <c r="EW105" s="266"/>
      <c r="EX105" s="266"/>
      <c r="EY105" s="266"/>
      <c r="EZ105" s="267"/>
      <c r="FA105" s="265" t="s">
        <v>251</v>
      </c>
      <c r="FB105" s="266"/>
      <c r="FC105" s="266"/>
      <c r="FD105" s="266"/>
      <c r="FE105" s="266"/>
      <c r="FF105" s="266"/>
      <c r="FG105" s="266"/>
      <c r="FH105" s="266"/>
      <c r="FI105" s="266"/>
      <c r="FJ105" s="266"/>
      <c r="FK105" s="267"/>
      <c r="FL105" s="265" t="s">
        <v>251</v>
      </c>
      <c r="FM105" s="266"/>
      <c r="FN105" s="266"/>
      <c r="FO105" s="266"/>
      <c r="FP105" s="266"/>
      <c r="FQ105" s="266"/>
      <c r="FR105" s="266"/>
      <c r="FS105" s="266"/>
      <c r="FT105" s="266"/>
      <c r="FU105" s="266"/>
      <c r="FV105" s="267"/>
      <c r="FW105" s="265" t="s">
        <v>251</v>
      </c>
      <c r="FX105" s="266"/>
      <c r="FY105" s="266"/>
      <c r="FZ105" s="266"/>
      <c r="GA105" s="266"/>
      <c r="GB105" s="266"/>
      <c r="GC105" s="266"/>
      <c r="GD105" s="266"/>
      <c r="GE105" s="266"/>
      <c r="GF105" s="266"/>
      <c r="GG105" s="267"/>
      <c r="GH105" s="265" t="s">
        <v>251</v>
      </c>
      <c r="GI105" s="266"/>
      <c r="GJ105" s="266"/>
      <c r="GK105" s="266"/>
      <c r="GL105" s="266"/>
      <c r="GM105" s="266"/>
      <c r="GN105" s="266"/>
      <c r="GO105" s="266"/>
      <c r="GP105" s="266"/>
      <c r="GQ105" s="266"/>
      <c r="GR105" s="267"/>
      <c r="GS105" s="265" t="s">
        <v>251</v>
      </c>
      <c r="GT105" s="266"/>
      <c r="GU105" s="266"/>
      <c r="GV105" s="266"/>
      <c r="GW105" s="266"/>
      <c r="GX105" s="266"/>
      <c r="GY105" s="266"/>
      <c r="GZ105" s="266"/>
      <c r="HA105" s="266"/>
      <c r="HB105" s="266"/>
      <c r="HC105" s="267"/>
    </row>
    <row r="106" spans="1:211" ht="15.75" customHeight="1">
      <c r="A106" s="265"/>
      <c r="B106" s="266"/>
      <c r="C106" s="266"/>
      <c r="D106" s="266"/>
      <c r="E106" s="266"/>
      <c r="F106" s="266"/>
      <c r="G106" s="266"/>
      <c r="H106" s="267"/>
      <c r="I106" s="321" t="s">
        <v>227</v>
      </c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3"/>
      <c r="AP106" s="265" t="s">
        <v>204</v>
      </c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7"/>
      <c r="BF106" s="265" t="s">
        <v>251</v>
      </c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7"/>
      <c r="BQ106" s="265" t="s">
        <v>251</v>
      </c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7"/>
      <c r="CB106" s="265" t="s">
        <v>251</v>
      </c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7"/>
      <c r="CM106" s="265" t="s">
        <v>251</v>
      </c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7"/>
      <c r="CX106" s="265" t="s">
        <v>251</v>
      </c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7"/>
      <c r="DI106" s="265" t="s">
        <v>251</v>
      </c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7"/>
      <c r="DT106" s="265" t="s">
        <v>251</v>
      </c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7"/>
      <c r="EE106" s="265" t="s">
        <v>251</v>
      </c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7"/>
      <c r="EP106" s="265" t="s">
        <v>251</v>
      </c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7"/>
      <c r="FA106" s="265" t="s">
        <v>251</v>
      </c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7"/>
      <c r="FL106" s="265" t="s">
        <v>251</v>
      </c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7"/>
      <c r="FW106" s="265" t="s">
        <v>251</v>
      </c>
      <c r="FX106" s="266"/>
      <c r="FY106" s="266"/>
      <c r="FZ106" s="266"/>
      <c r="GA106" s="266"/>
      <c r="GB106" s="266"/>
      <c r="GC106" s="266"/>
      <c r="GD106" s="266"/>
      <c r="GE106" s="266"/>
      <c r="GF106" s="266"/>
      <c r="GG106" s="267"/>
      <c r="GH106" s="265" t="s">
        <v>251</v>
      </c>
      <c r="GI106" s="266"/>
      <c r="GJ106" s="266"/>
      <c r="GK106" s="266"/>
      <c r="GL106" s="266"/>
      <c r="GM106" s="266"/>
      <c r="GN106" s="266"/>
      <c r="GO106" s="266"/>
      <c r="GP106" s="266"/>
      <c r="GQ106" s="266"/>
      <c r="GR106" s="267"/>
      <c r="GS106" s="265" t="s">
        <v>251</v>
      </c>
      <c r="GT106" s="266"/>
      <c r="GU106" s="266"/>
      <c r="GV106" s="266"/>
      <c r="GW106" s="266"/>
      <c r="GX106" s="266"/>
      <c r="GY106" s="266"/>
      <c r="GZ106" s="266"/>
      <c r="HA106" s="266"/>
      <c r="HB106" s="266"/>
      <c r="HC106" s="267"/>
    </row>
    <row r="107" spans="1:211" ht="15.75" customHeight="1">
      <c r="A107" s="265"/>
      <c r="B107" s="266"/>
      <c r="C107" s="266"/>
      <c r="D107" s="266"/>
      <c r="E107" s="266"/>
      <c r="F107" s="266"/>
      <c r="G107" s="266"/>
      <c r="H107" s="267"/>
      <c r="I107" s="321" t="s">
        <v>226</v>
      </c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3"/>
      <c r="AP107" s="265" t="s">
        <v>204</v>
      </c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7"/>
      <c r="BF107" s="265" t="s">
        <v>251</v>
      </c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7"/>
      <c r="BQ107" s="265" t="s">
        <v>251</v>
      </c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7"/>
      <c r="CB107" s="265" t="s">
        <v>251</v>
      </c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7"/>
      <c r="CM107" s="265" t="s">
        <v>251</v>
      </c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7"/>
      <c r="CX107" s="265" t="s">
        <v>251</v>
      </c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7"/>
      <c r="DI107" s="265" t="s">
        <v>251</v>
      </c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7"/>
      <c r="DT107" s="265" t="s">
        <v>251</v>
      </c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7"/>
      <c r="EE107" s="265" t="s">
        <v>251</v>
      </c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7"/>
      <c r="EP107" s="265" t="s">
        <v>251</v>
      </c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7"/>
      <c r="FA107" s="265" t="s">
        <v>251</v>
      </c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7"/>
      <c r="FL107" s="265" t="s">
        <v>251</v>
      </c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7"/>
      <c r="FW107" s="265" t="s">
        <v>251</v>
      </c>
      <c r="FX107" s="266"/>
      <c r="FY107" s="266"/>
      <c r="FZ107" s="266"/>
      <c r="GA107" s="266"/>
      <c r="GB107" s="266"/>
      <c r="GC107" s="266"/>
      <c r="GD107" s="266"/>
      <c r="GE107" s="266"/>
      <c r="GF107" s="266"/>
      <c r="GG107" s="267"/>
      <c r="GH107" s="265" t="s">
        <v>251</v>
      </c>
      <c r="GI107" s="266"/>
      <c r="GJ107" s="266"/>
      <c r="GK107" s="266"/>
      <c r="GL107" s="266"/>
      <c r="GM107" s="266"/>
      <c r="GN107" s="266"/>
      <c r="GO107" s="266"/>
      <c r="GP107" s="266"/>
      <c r="GQ107" s="266"/>
      <c r="GR107" s="267"/>
      <c r="GS107" s="265" t="s">
        <v>251</v>
      </c>
      <c r="GT107" s="266"/>
      <c r="GU107" s="266"/>
      <c r="GV107" s="266"/>
      <c r="GW107" s="266"/>
      <c r="GX107" s="266"/>
      <c r="GY107" s="266"/>
      <c r="GZ107" s="266"/>
      <c r="HA107" s="266"/>
      <c r="HB107" s="266"/>
      <c r="HC107" s="267"/>
    </row>
    <row r="108" spans="1:211" ht="15.75" customHeight="1">
      <c r="A108" s="265"/>
      <c r="B108" s="266"/>
      <c r="C108" s="266"/>
      <c r="D108" s="266"/>
      <c r="E108" s="266"/>
      <c r="F108" s="266"/>
      <c r="G108" s="266"/>
      <c r="H108" s="267"/>
      <c r="I108" s="321" t="s">
        <v>228</v>
      </c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3"/>
      <c r="AP108" s="265" t="s">
        <v>204</v>
      </c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7"/>
      <c r="BF108" s="265" t="s">
        <v>251</v>
      </c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7"/>
      <c r="BQ108" s="265" t="s">
        <v>251</v>
      </c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7"/>
      <c r="CB108" s="265" t="s">
        <v>251</v>
      </c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7"/>
      <c r="CM108" s="265" t="s">
        <v>251</v>
      </c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7"/>
      <c r="CX108" s="265" t="s">
        <v>251</v>
      </c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7"/>
      <c r="DI108" s="265" t="s">
        <v>251</v>
      </c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7"/>
      <c r="DT108" s="265" t="s">
        <v>251</v>
      </c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7"/>
      <c r="EE108" s="265" t="s">
        <v>251</v>
      </c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7"/>
      <c r="EP108" s="265" t="s">
        <v>251</v>
      </c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7"/>
      <c r="FA108" s="265" t="s">
        <v>251</v>
      </c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7"/>
      <c r="FL108" s="265" t="s">
        <v>251</v>
      </c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7"/>
      <c r="FW108" s="265" t="s">
        <v>251</v>
      </c>
      <c r="FX108" s="266"/>
      <c r="FY108" s="266"/>
      <c r="FZ108" s="266"/>
      <c r="GA108" s="266"/>
      <c r="GB108" s="266"/>
      <c r="GC108" s="266"/>
      <c r="GD108" s="266"/>
      <c r="GE108" s="266"/>
      <c r="GF108" s="266"/>
      <c r="GG108" s="267"/>
      <c r="GH108" s="265" t="s">
        <v>251</v>
      </c>
      <c r="GI108" s="266"/>
      <c r="GJ108" s="266"/>
      <c r="GK108" s="266"/>
      <c r="GL108" s="266"/>
      <c r="GM108" s="266"/>
      <c r="GN108" s="266"/>
      <c r="GO108" s="266"/>
      <c r="GP108" s="266"/>
      <c r="GQ108" s="266"/>
      <c r="GR108" s="267"/>
      <c r="GS108" s="265" t="s">
        <v>251</v>
      </c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7"/>
    </row>
    <row r="109" spans="1:211" ht="15.75">
      <c r="A109" s="283" t="s">
        <v>210</v>
      </c>
      <c r="B109" s="284"/>
      <c r="C109" s="284"/>
      <c r="D109" s="284"/>
      <c r="E109" s="284"/>
      <c r="F109" s="284"/>
      <c r="G109" s="284"/>
      <c r="H109" s="285"/>
      <c r="I109" s="274" t="s">
        <v>211</v>
      </c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6"/>
      <c r="AP109" s="283" t="s">
        <v>204</v>
      </c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5"/>
      <c r="BF109" s="283" t="s">
        <v>251</v>
      </c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5"/>
      <c r="BQ109" s="283" t="s">
        <v>251</v>
      </c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5"/>
      <c r="CB109" s="283" t="s">
        <v>251</v>
      </c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5"/>
      <c r="CM109" s="283" t="s">
        <v>251</v>
      </c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5"/>
      <c r="CX109" s="283" t="s">
        <v>251</v>
      </c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5"/>
      <c r="DI109" s="283" t="s">
        <v>251</v>
      </c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5"/>
      <c r="DT109" s="283" t="s">
        <v>251</v>
      </c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5"/>
      <c r="EE109" s="283" t="s">
        <v>251</v>
      </c>
      <c r="EF109" s="284"/>
      <c r="EG109" s="284"/>
      <c r="EH109" s="284"/>
      <c r="EI109" s="284"/>
      <c r="EJ109" s="284"/>
      <c r="EK109" s="284"/>
      <c r="EL109" s="284"/>
      <c r="EM109" s="284"/>
      <c r="EN109" s="284"/>
      <c r="EO109" s="285"/>
      <c r="EP109" s="283" t="s">
        <v>251</v>
      </c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5"/>
      <c r="FA109" s="283" t="s">
        <v>251</v>
      </c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5"/>
      <c r="FL109" s="283" t="s">
        <v>251</v>
      </c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5"/>
      <c r="FW109" s="283" t="s">
        <v>251</v>
      </c>
      <c r="FX109" s="284"/>
      <c r="FY109" s="284"/>
      <c r="FZ109" s="284"/>
      <c r="GA109" s="284"/>
      <c r="GB109" s="284"/>
      <c r="GC109" s="284"/>
      <c r="GD109" s="284"/>
      <c r="GE109" s="284"/>
      <c r="GF109" s="284"/>
      <c r="GG109" s="285"/>
      <c r="GH109" s="283" t="s">
        <v>251</v>
      </c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5"/>
      <c r="GS109" s="283" t="s">
        <v>251</v>
      </c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5"/>
    </row>
    <row r="110" spans="1:211" ht="15.75">
      <c r="A110" s="286"/>
      <c r="B110" s="287"/>
      <c r="C110" s="287"/>
      <c r="D110" s="287"/>
      <c r="E110" s="287"/>
      <c r="F110" s="287"/>
      <c r="G110" s="287"/>
      <c r="H110" s="288"/>
      <c r="I110" s="274" t="s">
        <v>212</v>
      </c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6"/>
      <c r="AP110" s="286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8"/>
      <c r="BF110" s="286"/>
      <c r="BG110" s="287"/>
      <c r="BH110" s="287"/>
      <c r="BI110" s="287"/>
      <c r="BJ110" s="287"/>
      <c r="BK110" s="287"/>
      <c r="BL110" s="287"/>
      <c r="BM110" s="287"/>
      <c r="BN110" s="287"/>
      <c r="BO110" s="287"/>
      <c r="BP110" s="288"/>
      <c r="BQ110" s="286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8"/>
      <c r="CB110" s="286"/>
      <c r="CC110" s="287"/>
      <c r="CD110" s="287"/>
      <c r="CE110" s="287"/>
      <c r="CF110" s="287"/>
      <c r="CG110" s="287"/>
      <c r="CH110" s="287"/>
      <c r="CI110" s="287"/>
      <c r="CJ110" s="287"/>
      <c r="CK110" s="287"/>
      <c r="CL110" s="288"/>
      <c r="CM110" s="286"/>
      <c r="CN110" s="287"/>
      <c r="CO110" s="287"/>
      <c r="CP110" s="287"/>
      <c r="CQ110" s="287"/>
      <c r="CR110" s="287"/>
      <c r="CS110" s="287"/>
      <c r="CT110" s="287"/>
      <c r="CU110" s="287"/>
      <c r="CV110" s="287"/>
      <c r="CW110" s="288"/>
      <c r="CX110" s="286"/>
      <c r="CY110" s="287"/>
      <c r="CZ110" s="287"/>
      <c r="DA110" s="287"/>
      <c r="DB110" s="287"/>
      <c r="DC110" s="287"/>
      <c r="DD110" s="287"/>
      <c r="DE110" s="287"/>
      <c r="DF110" s="287"/>
      <c r="DG110" s="287"/>
      <c r="DH110" s="288"/>
      <c r="DI110" s="286"/>
      <c r="DJ110" s="287"/>
      <c r="DK110" s="287"/>
      <c r="DL110" s="287"/>
      <c r="DM110" s="287"/>
      <c r="DN110" s="287"/>
      <c r="DO110" s="287"/>
      <c r="DP110" s="287"/>
      <c r="DQ110" s="287"/>
      <c r="DR110" s="287"/>
      <c r="DS110" s="288"/>
      <c r="DT110" s="286"/>
      <c r="DU110" s="287"/>
      <c r="DV110" s="287"/>
      <c r="DW110" s="287"/>
      <c r="DX110" s="287"/>
      <c r="DY110" s="287"/>
      <c r="DZ110" s="287"/>
      <c r="EA110" s="287"/>
      <c r="EB110" s="287"/>
      <c r="EC110" s="287"/>
      <c r="ED110" s="288"/>
      <c r="EE110" s="286"/>
      <c r="EF110" s="287"/>
      <c r="EG110" s="287"/>
      <c r="EH110" s="287"/>
      <c r="EI110" s="287"/>
      <c r="EJ110" s="287"/>
      <c r="EK110" s="287"/>
      <c r="EL110" s="287"/>
      <c r="EM110" s="287"/>
      <c r="EN110" s="287"/>
      <c r="EO110" s="288"/>
      <c r="EP110" s="286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8"/>
      <c r="FA110" s="286"/>
      <c r="FB110" s="287"/>
      <c r="FC110" s="287"/>
      <c r="FD110" s="287"/>
      <c r="FE110" s="287"/>
      <c r="FF110" s="287"/>
      <c r="FG110" s="287"/>
      <c r="FH110" s="287"/>
      <c r="FI110" s="287"/>
      <c r="FJ110" s="287"/>
      <c r="FK110" s="288"/>
      <c r="FL110" s="286"/>
      <c r="FM110" s="287"/>
      <c r="FN110" s="287"/>
      <c r="FO110" s="287"/>
      <c r="FP110" s="287"/>
      <c r="FQ110" s="287"/>
      <c r="FR110" s="287"/>
      <c r="FS110" s="287"/>
      <c r="FT110" s="287"/>
      <c r="FU110" s="287"/>
      <c r="FV110" s="288"/>
      <c r="FW110" s="286"/>
      <c r="FX110" s="287"/>
      <c r="FY110" s="287"/>
      <c r="FZ110" s="287"/>
      <c r="GA110" s="287"/>
      <c r="GB110" s="287"/>
      <c r="GC110" s="287"/>
      <c r="GD110" s="287"/>
      <c r="GE110" s="287"/>
      <c r="GF110" s="287"/>
      <c r="GG110" s="288"/>
      <c r="GH110" s="286"/>
      <c r="GI110" s="287"/>
      <c r="GJ110" s="287"/>
      <c r="GK110" s="287"/>
      <c r="GL110" s="287"/>
      <c r="GM110" s="287"/>
      <c r="GN110" s="287"/>
      <c r="GO110" s="287"/>
      <c r="GP110" s="287"/>
      <c r="GQ110" s="287"/>
      <c r="GR110" s="288"/>
      <c r="GS110" s="286"/>
      <c r="GT110" s="287"/>
      <c r="GU110" s="287"/>
      <c r="GV110" s="287"/>
      <c r="GW110" s="287"/>
      <c r="GX110" s="287"/>
      <c r="GY110" s="287"/>
      <c r="GZ110" s="287"/>
      <c r="HA110" s="287"/>
      <c r="HB110" s="287"/>
      <c r="HC110" s="288"/>
    </row>
    <row r="111" spans="1:211" ht="15.75">
      <c r="A111" s="283" t="s">
        <v>98</v>
      </c>
      <c r="B111" s="284"/>
      <c r="C111" s="284"/>
      <c r="D111" s="284"/>
      <c r="E111" s="284"/>
      <c r="F111" s="284"/>
      <c r="G111" s="284"/>
      <c r="H111" s="285"/>
      <c r="I111" s="274" t="s">
        <v>213</v>
      </c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6"/>
      <c r="AP111" s="283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5"/>
      <c r="BF111" s="283" t="s">
        <v>251</v>
      </c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5"/>
      <c r="BQ111" s="283" t="s">
        <v>251</v>
      </c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5"/>
      <c r="CB111" s="283" t="s">
        <v>251</v>
      </c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5"/>
      <c r="CM111" s="283" t="s">
        <v>251</v>
      </c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5"/>
      <c r="CX111" s="283" t="s">
        <v>251</v>
      </c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5"/>
      <c r="DI111" s="283" t="s">
        <v>251</v>
      </c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5"/>
      <c r="DT111" s="283" t="s">
        <v>251</v>
      </c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5"/>
      <c r="EE111" s="283" t="s">
        <v>251</v>
      </c>
      <c r="EF111" s="284"/>
      <c r="EG111" s="284"/>
      <c r="EH111" s="284"/>
      <c r="EI111" s="284"/>
      <c r="EJ111" s="284"/>
      <c r="EK111" s="284"/>
      <c r="EL111" s="284"/>
      <c r="EM111" s="284"/>
      <c r="EN111" s="284"/>
      <c r="EO111" s="285"/>
      <c r="EP111" s="283" t="s">
        <v>251</v>
      </c>
      <c r="EQ111" s="284"/>
      <c r="ER111" s="284"/>
      <c r="ES111" s="284"/>
      <c r="ET111" s="284"/>
      <c r="EU111" s="284"/>
      <c r="EV111" s="284"/>
      <c r="EW111" s="284"/>
      <c r="EX111" s="284"/>
      <c r="EY111" s="284"/>
      <c r="EZ111" s="285"/>
      <c r="FA111" s="283" t="s">
        <v>251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5"/>
      <c r="FL111" s="283" t="s">
        <v>251</v>
      </c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5"/>
      <c r="FW111" s="283" t="s">
        <v>251</v>
      </c>
      <c r="FX111" s="284"/>
      <c r="FY111" s="284"/>
      <c r="FZ111" s="284"/>
      <c r="GA111" s="284"/>
      <c r="GB111" s="284"/>
      <c r="GC111" s="284"/>
      <c r="GD111" s="284"/>
      <c r="GE111" s="284"/>
      <c r="GF111" s="284"/>
      <c r="GG111" s="285"/>
      <c r="GH111" s="283" t="s">
        <v>251</v>
      </c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5"/>
      <c r="GS111" s="283" t="s">
        <v>251</v>
      </c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5"/>
    </row>
    <row r="112" spans="1:211" ht="15.75">
      <c r="A112" s="286"/>
      <c r="B112" s="287"/>
      <c r="C112" s="287"/>
      <c r="D112" s="287"/>
      <c r="E112" s="287"/>
      <c r="F112" s="287"/>
      <c r="G112" s="287"/>
      <c r="H112" s="288"/>
      <c r="I112" s="274" t="s">
        <v>214</v>
      </c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6"/>
      <c r="AP112" s="286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8"/>
      <c r="BF112" s="286"/>
      <c r="BG112" s="287"/>
      <c r="BH112" s="287"/>
      <c r="BI112" s="287"/>
      <c r="BJ112" s="287"/>
      <c r="BK112" s="287"/>
      <c r="BL112" s="287"/>
      <c r="BM112" s="287"/>
      <c r="BN112" s="287"/>
      <c r="BO112" s="287"/>
      <c r="BP112" s="288"/>
      <c r="BQ112" s="286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8"/>
      <c r="CB112" s="286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8"/>
      <c r="CM112" s="286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8"/>
      <c r="CX112" s="286"/>
      <c r="CY112" s="287"/>
      <c r="CZ112" s="287"/>
      <c r="DA112" s="287"/>
      <c r="DB112" s="287"/>
      <c r="DC112" s="287"/>
      <c r="DD112" s="287"/>
      <c r="DE112" s="287"/>
      <c r="DF112" s="287"/>
      <c r="DG112" s="287"/>
      <c r="DH112" s="288"/>
      <c r="DI112" s="286"/>
      <c r="DJ112" s="287"/>
      <c r="DK112" s="287"/>
      <c r="DL112" s="287"/>
      <c r="DM112" s="287"/>
      <c r="DN112" s="287"/>
      <c r="DO112" s="287"/>
      <c r="DP112" s="287"/>
      <c r="DQ112" s="287"/>
      <c r="DR112" s="287"/>
      <c r="DS112" s="288"/>
      <c r="DT112" s="286"/>
      <c r="DU112" s="287"/>
      <c r="DV112" s="287"/>
      <c r="DW112" s="287"/>
      <c r="DX112" s="287"/>
      <c r="DY112" s="287"/>
      <c r="DZ112" s="287"/>
      <c r="EA112" s="287"/>
      <c r="EB112" s="287"/>
      <c r="EC112" s="287"/>
      <c r="ED112" s="288"/>
      <c r="EE112" s="286"/>
      <c r="EF112" s="287"/>
      <c r="EG112" s="287"/>
      <c r="EH112" s="287"/>
      <c r="EI112" s="287"/>
      <c r="EJ112" s="287"/>
      <c r="EK112" s="287"/>
      <c r="EL112" s="287"/>
      <c r="EM112" s="287"/>
      <c r="EN112" s="287"/>
      <c r="EO112" s="288"/>
      <c r="EP112" s="286"/>
      <c r="EQ112" s="287"/>
      <c r="ER112" s="287"/>
      <c r="ES112" s="287"/>
      <c r="ET112" s="287"/>
      <c r="EU112" s="287"/>
      <c r="EV112" s="287"/>
      <c r="EW112" s="287"/>
      <c r="EX112" s="287"/>
      <c r="EY112" s="287"/>
      <c r="EZ112" s="288"/>
      <c r="FA112" s="286"/>
      <c r="FB112" s="287"/>
      <c r="FC112" s="287"/>
      <c r="FD112" s="287"/>
      <c r="FE112" s="287"/>
      <c r="FF112" s="287"/>
      <c r="FG112" s="287"/>
      <c r="FH112" s="287"/>
      <c r="FI112" s="287"/>
      <c r="FJ112" s="287"/>
      <c r="FK112" s="288"/>
      <c r="FL112" s="286"/>
      <c r="FM112" s="287"/>
      <c r="FN112" s="287"/>
      <c r="FO112" s="287"/>
      <c r="FP112" s="287"/>
      <c r="FQ112" s="287"/>
      <c r="FR112" s="287"/>
      <c r="FS112" s="287"/>
      <c r="FT112" s="287"/>
      <c r="FU112" s="287"/>
      <c r="FV112" s="288"/>
      <c r="FW112" s="286"/>
      <c r="FX112" s="287"/>
      <c r="FY112" s="287"/>
      <c r="FZ112" s="287"/>
      <c r="GA112" s="287"/>
      <c r="GB112" s="287"/>
      <c r="GC112" s="287"/>
      <c r="GD112" s="287"/>
      <c r="GE112" s="287"/>
      <c r="GF112" s="287"/>
      <c r="GG112" s="288"/>
      <c r="GH112" s="286"/>
      <c r="GI112" s="287"/>
      <c r="GJ112" s="287"/>
      <c r="GK112" s="287"/>
      <c r="GL112" s="287"/>
      <c r="GM112" s="287"/>
      <c r="GN112" s="287"/>
      <c r="GO112" s="287"/>
      <c r="GP112" s="287"/>
      <c r="GQ112" s="287"/>
      <c r="GR112" s="288"/>
      <c r="GS112" s="286"/>
      <c r="GT112" s="287"/>
      <c r="GU112" s="287"/>
      <c r="GV112" s="287"/>
      <c r="GW112" s="287"/>
      <c r="GX112" s="287"/>
      <c r="GY112" s="287"/>
      <c r="GZ112" s="287"/>
      <c r="HA112" s="287"/>
      <c r="HB112" s="287"/>
      <c r="HC112" s="288"/>
    </row>
    <row r="113" spans="1:211" ht="15.75">
      <c r="A113" s="283" t="s">
        <v>101</v>
      </c>
      <c r="B113" s="284"/>
      <c r="C113" s="284"/>
      <c r="D113" s="284"/>
      <c r="E113" s="284"/>
      <c r="F113" s="284"/>
      <c r="G113" s="284"/>
      <c r="H113" s="285"/>
      <c r="I113" s="274" t="s">
        <v>215</v>
      </c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6"/>
      <c r="AP113" s="265" t="s">
        <v>217</v>
      </c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7"/>
      <c r="BF113" s="283" t="s">
        <v>251</v>
      </c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5"/>
      <c r="BQ113" s="283" t="s">
        <v>251</v>
      </c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5"/>
      <c r="CB113" s="283" t="s">
        <v>251</v>
      </c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5"/>
      <c r="CM113" s="283" t="s">
        <v>251</v>
      </c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5"/>
      <c r="CX113" s="283" t="s">
        <v>251</v>
      </c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5"/>
      <c r="DI113" s="283" t="s">
        <v>251</v>
      </c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5"/>
      <c r="DT113" s="283" t="s">
        <v>251</v>
      </c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5"/>
      <c r="EE113" s="283" t="s">
        <v>251</v>
      </c>
      <c r="EF113" s="284"/>
      <c r="EG113" s="284"/>
      <c r="EH113" s="284"/>
      <c r="EI113" s="284"/>
      <c r="EJ113" s="284"/>
      <c r="EK113" s="284"/>
      <c r="EL113" s="284"/>
      <c r="EM113" s="284"/>
      <c r="EN113" s="284"/>
      <c r="EO113" s="285"/>
      <c r="EP113" s="283" t="s">
        <v>251</v>
      </c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5"/>
      <c r="FA113" s="283" t="s">
        <v>251</v>
      </c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5"/>
      <c r="FL113" s="283" t="s">
        <v>251</v>
      </c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5"/>
      <c r="FW113" s="283" t="s">
        <v>251</v>
      </c>
      <c r="FX113" s="284"/>
      <c r="FY113" s="284"/>
      <c r="FZ113" s="284"/>
      <c r="GA113" s="284"/>
      <c r="GB113" s="284"/>
      <c r="GC113" s="284"/>
      <c r="GD113" s="284"/>
      <c r="GE113" s="284"/>
      <c r="GF113" s="284"/>
      <c r="GG113" s="285"/>
      <c r="GH113" s="283" t="s">
        <v>251</v>
      </c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5"/>
      <c r="GS113" s="283" t="s">
        <v>251</v>
      </c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5"/>
    </row>
    <row r="114" spans="1:211" ht="15.75">
      <c r="A114" s="286"/>
      <c r="B114" s="287"/>
      <c r="C114" s="287"/>
      <c r="D114" s="287"/>
      <c r="E114" s="287"/>
      <c r="F114" s="287"/>
      <c r="G114" s="287"/>
      <c r="H114" s="288"/>
      <c r="I114" s="274" t="s">
        <v>216</v>
      </c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6"/>
      <c r="AP114" s="265" t="s">
        <v>218</v>
      </c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7"/>
      <c r="BF114" s="286"/>
      <c r="BG114" s="287"/>
      <c r="BH114" s="287"/>
      <c r="BI114" s="287"/>
      <c r="BJ114" s="287"/>
      <c r="BK114" s="287"/>
      <c r="BL114" s="287"/>
      <c r="BM114" s="287"/>
      <c r="BN114" s="287"/>
      <c r="BO114" s="287"/>
      <c r="BP114" s="288"/>
      <c r="BQ114" s="286"/>
      <c r="BR114" s="287"/>
      <c r="BS114" s="287"/>
      <c r="BT114" s="287"/>
      <c r="BU114" s="287"/>
      <c r="BV114" s="287"/>
      <c r="BW114" s="287"/>
      <c r="BX114" s="287"/>
      <c r="BY114" s="287"/>
      <c r="BZ114" s="287"/>
      <c r="CA114" s="288"/>
      <c r="CB114" s="286"/>
      <c r="CC114" s="287"/>
      <c r="CD114" s="287"/>
      <c r="CE114" s="287"/>
      <c r="CF114" s="287"/>
      <c r="CG114" s="287"/>
      <c r="CH114" s="287"/>
      <c r="CI114" s="287"/>
      <c r="CJ114" s="287"/>
      <c r="CK114" s="287"/>
      <c r="CL114" s="288"/>
      <c r="CM114" s="286"/>
      <c r="CN114" s="287"/>
      <c r="CO114" s="287"/>
      <c r="CP114" s="287"/>
      <c r="CQ114" s="287"/>
      <c r="CR114" s="287"/>
      <c r="CS114" s="287"/>
      <c r="CT114" s="287"/>
      <c r="CU114" s="287"/>
      <c r="CV114" s="287"/>
      <c r="CW114" s="288"/>
      <c r="CX114" s="286"/>
      <c r="CY114" s="287"/>
      <c r="CZ114" s="287"/>
      <c r="DA114" s="287"/>
      <c r="DB114" s="287"/>
      <c r="DC114" s="287"/>
      <c r="DD114" s="287"/>
      <c r="DE114" s="287"/>
      <c r="DF114" s="287"/>
      <c r="DG114" s="287"/>
      <c r="DH114" s="288"/>
      <c r="DI114" s="286"/>
      <c r="DJ114" s="287"/>
      <c r="DK114" s="287"/>
      <c r="DL114" s="287"/>
      <c r="DM114" s="287"/>
      <c r="DN114" s="287"/>
      <c r="DO114" s="287"/>
      <c r="DP114" s="287"/>
      <c r="DQ114" s="287"/>
      <c r="DR114" s="287"/>
      <c r="DS114" s="288"/>
      <c r="DT114" s="286"/>
      <c r="DU114" s="287"/>
      <c r="DV114" s="287"/>
      <c r="DW114" s="287"/>
      <c r="DX114" s="287"/>
      <c r="DY114" s="287"/>
      <c r="DZ114" s="287"/>
      <c r="EA114" s="287"/>
      <c r="EB114" s="287"/>
      <c r="EC114" s="287"/>
      <c r="ED114" s="288"/>
      <c r="EE114" s="286"/>
      <c r="EF114" s="287"/>
      <c r="EG114" s="287"/>
      <c r="EH114" s="287"/>
      <c r="EI114" s="287"/>
      <c r="EJ114" s="287"/>
      <c r="EK114" s="287"/>
      <c r="EL114" s="287"/>
      <c r="EM114" s="287"/>
      <c r="EN114" s="287"/>
      <c r="EO114" s="288"/>
      <c r="EP114" s="286"/>
      <c r="EQ114" s="287"/>
      <c r="ER114" s="287"/>
      <c r="ES114" s="287"/>
      <c r="ET114" s="287"/>
      <c r="EU114" s="287"/>
      <c r="EV114" s="287"/>
      <c r="EW114" s="287"/>
      <c r="EX114" s="287"/>
      <c r="EY114" s="287"/>
      <c r="EZ114" s="288"/>
      <c r="FA114" s="286"/>
      <c r="FB114" s="287"/>
      <c r="FC114" s="287"/>
      <c r="FD114" s="287"/>
      <c r="FE114" s="287"/>
      <c r="FF114" s="287"/>
      <c r="FG114" s="287"/>
      <c r="FH114" s="287"/>
      <c r="FI114" s="287"/>
      <c r="FJ114" s="287"/>
      <c r="FK114" s="288"/>
      <c r="FL114" s="286"/>
      <c r="FM114" s="287"/>
      <c r="FN114" s="287"/>
      <c r="FO114" s="287"/>
      <c r="FP114" s="287"/>
      <c r="FQ114" s="287"/>
      <c r="FR114" s="287"/>
      <c r="FS114" s="287"/>
      <c r="FT114" s="287"/>
      <c r="FU114" s="287"/>
      <c r="FV114" s="288"/>
      <c r="FW114" s="286"/>
      <c r="FX114" s="287"/>
      <c r="FY114" s="287"/>
      <c r="FZ114" s="287"/>
      <c r="GA114" s="287"/>
      <c r="GB114" s="287"/>
      <c r="GC114" s="287"/>
      <c r="GD114" s="287"/>
      <c r="GE114" s="287"/>
      <c r="GF114" s="287"/>
      <c r="GG114" s="288"/>
      <c r="GH114" s="286"/>
      <c r="GI114" s="287"/>
      <c r="GJ114" s="287"/>
      <c r="GK114" s="287"/>
      <c r="GL114" s="287"/>
      <c r="GM114" s="287"/>
      <c r="GN114" s="287"/>
      <c r="GO114" s="287"/>
      <c r="GP114" s="287"/>
      <c r="GQ114" s="287"/>
      <c r="GR114" s="288"/>
      <c r="GS114" s="286"/>
      <c r="GT114" s="287"/>
      <c r="GU114" s="287"/>
      <c r="GV114" s="287"/>
      <c r="GW114" s="287"/>
      <c r="GX114" s="287"/>
      <c r="GY114" s="287"/>
      <c r="GZ114" s="287"/>
      <c r="HA114" s="287"/>
      <c r="HB114" s="287"/>
      <c r="HC114" s="288"/>
    </row>
    <row r="115" spans="1:211" ht="15.75">
      <c r="A115" s="265" t="s">
        <v>219</v>
      </c>
      <c r="B115" s="266"/>
      <c r="C115" s="266"/>
      <c r="D115" s="266"/>
      <c r="E115" s="266"/>
      <c r="F115" s="266"/>
      <c r="G115" s="266"/>
      <c r="H115" s="267"/>
      <c r="I115" s="274" t="s">
        <v>220</v>
      </c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6"/>
      <c r="AP115" s="265" t="s">
        <v>204</v>
      </c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7"/>
      <c r="BF115" s="265" t="s">
        <v>251</v>
      </c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7"/>
      <c r="BQ115" s="265" t="s">
        <v>251</v>
      </c>
      <c r="BR115" s="266"/>
      <c r="BS115" s="266"/>
      <c r="BT115" s="266"/>
      <c r="BU115" s="266"/>
      <c r="BV115" s="266"/>
      <c r="BW115" s="266"/>
      <c r="BX115" s="266"/>
      <c r="BY115" s="266"/>
      <c r="BZ115" s="266"/>
      <c r="CA115" s="267"/>
      <c r="CB115" s="265" t="s">
        <v>251</v>
      </c>
      <c r="CC115" s="266"/>
      <c r="CD115" s="266"/>
      <c r="CE115" s="266"/>
      <c r="CF115" s="266"/>
      <c r="CG115" s="266"/>
      <c r="CH115" s="266"/>
      <c r="CI115" s="266"/>
      <c r="CJ115" s="266"/>
      <c r="CK115" s="266"/>
      <c r="CL115" s="267"/>
      <c r="CM115" s="265" t="s">
        <v>251</v>
      </c>
      <c r="CN115" s="266"/>
      <c r="CO115" s="266"/>
      <c r="CP115" s="266"/>
      <c r="CQ115" s="266"/>
      <c r="CR115" s="266"/>
      <c r="CS115" s="266"/>
      <c r="CT115" s="266"/>
      <c r="CU115" s="266"/>
      <c r="CV115" s="266"/>
      <c r="CW115" s="267"/>
      <c r="CX115" s="265" t="s">
        <v>251</v>
      </c>
      <c r="CY115" s="266"/>
      <c r="CZ115" s="266"/>
      <c r="DA115" s="266"/>
      <c r="DB115" s="266"/>
      <c r="DC115" s="266"/>
      <c r="DD115" s="266"/>
      <c r="DE115" s="266"/>
      <c r="DF115" s="266"/>
      <c r="DG115" s="266"/>
      <c r="DH115" s="267"/>
      <c r="DI115" s="265" t="s">
        <v>251</v>
      </c>
      <c r="DJ115" s="266"/>
      <c r="DK115" s="266"/>
      <c r="DL115" s="266"/>
      <c r="DM115" s="266"/>
      <c r="DN115" s="266"/>
      <c r="DO115" s="266"/>
      <c r="DP115" s="266"/>
      <c r="DQ115" s="266"/>
      <c r="DR115" s="266"/>
      <c r="DS115" s="267"/>
      <c r="DT115" s="265" t="s">
        <v>251</v>
      </c>
      <c r="DU115" s="266"/>
      <c r="DV115" s="266"/>
      <c r="DW115" s="266"/>
      <c r="DX115" s="266"/>
      <c r="DY115" s="266"/>
      <c r="DZ115" s="266"/>
      <c r="EA115" s="266"/>
      <c r="EB115" s="266"/>
      <c r="EC115" s="266"/>
      <c r="ED115" s="267"/>
      <c r="EE115" s="265" t="s">
        <v>251</v>
      </c>
      <c r="EF115" s="266"/>
      <c r="EG115" s="266"/>
      <c r="EH115" s="266"/>
      <c r="EI115" s="266"/>
      <c r="EJ115" s="266"/>
      <c r="EK115" s="266"/>
      <c r="EL115" s="266"/>
      <c r="EM115" s="266"/>
      <c r="EN115" s="266"/>
      <c r="EO115" s="267"/>
      <c r="EP115" s="265" t="s">
        <v>251</v>
      </c>
      <c r="EQ115" s="266"/>
      <c r="ER115" s="266"/>
      <c r="ES115" s="266"/>
      <c r="ET115" s="266"/>
      <c r="EU115" s="266"/>
      <c r="EV115" s="266"/>
      <c r="EW115" s="266"/>
      <c r="EX115" s="266"/>
      <c r="EY115" s="266"/>
      <c r="EZ115" s="267"/>
      <c r="FA115" s="265" t="s">
        <v>251</v>
      </c>
      <c r="FB115" s="266"/>
      <c r="FC115" s="266"/>
      <c r="FD115" s="266"/>
      <c r="FE115" s="266"/>
      <c r="FF115" s="266"/>
      <c r="FG115" s="266"/>
      <c r="FH115" s="266"/>
      <c r="FI115" s="266"/>
      <c r="FJ115" s="266"/>
      <c r="FK115" s="267"/>
      <c r="FL115" s="265" t="s">
        <v>251</v>
      </c>
      <c r="FM115" s="266"/>
      <c r="FN115" s="266"/>
      <c r="FO115" s="266"/>
      <c r="FP115" s="266"/>
      <c r="FQ115" s="266"/>
      <c r="FR115" s="266"/>
      <c r="FS115" s="266"/>
      <c r="FT115" s="266"/>
      <c r="FU115" s="266"/>
      <c r="FV115" s="267"/>
      <c r="FW115" s="265" t="s">
        <v>251</v>
      </c>
      <c r="FX115" s="266"/>
      <c r="FY115" s="266"/>
      <c r="FZ115" s="266"/>
      <c r="GA115" s="266"/>
      <c r="GB115" s="266"/>
      <c r="GC115" s="266"/>
      <c r="GD115" s="266"/>
      <c r="GE115" s="266"/>
      <c r="GF115" s="266"/>
      <c r="GG115" s="267"/>
      <c r="GH115" s="265" t="s">
        <v>251</v>
      </c>
      <c r="GI115" s="266"/>
      <c r="GJ115" s="266"/>
      <c r="GK115" s="266"/>
      <c r="GL115" s="266"/>
      <c r="GM115" s="266"/>
      <c r="GN115" s="266"/>
      <c r="GO115" s="266"/>
      <c r="GP115" s="266"/>
      <c r="GQ115" s="266"/>
      <c r="GR115" s="267"/>
      <c r="GS115" s="265" t="s">
        <v>251</v>
      </c>
      <c r="GT115" s="266"/>
      <c r="GU115" s="266"/>
      <c r="GV115" s="266"/>
      <c r="GW115" s="266"/>
      <c r="GX115" s="266"/>
      <c r="GY115" s="266"/>
      <c r="GZ115" s="266"/>
      <c r="HA115" s="266"/>
      <c r="HB115" s="266"/>
      <c r="HC115" s="267"/>
    </row>
    <row r="116" spans="1:211" ht="15.75">
      <c r="A116" s="283" t="s">
        <v>221</v>
      </c>
      <c r="B116" s="284"/>
      <c r="C116" s="284"/>
      <c r="D116" s="284"/>
      <c r="E116" s="284"/>
      <c r="F116" s="284"/>
      <c r="G116" s="284"/>
      <c r="H116" s="285"/>
      <c r="I116" s="274" t="s">
        <v>222</v>
      </c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6"/>
      <c r="AP116" s="283" t="s">
        <v>223</v>
      </c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5"/>
      <c r="BF116" s="283" t="s">
        <v>251</v>
      </c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5"/>
      <c r="BQ116" s="283" t="s">
        <v>251</v>
      </c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5"/>
      <c r="CB116" s="283" t="s">
        <v>251</v>
      </c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5"/>
      <c r="CM116" s="283" t="s">
        <v>251</v>
      </c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5"/>
      <c r="CX116" s="283" t="s">
        <v>251</v>
      </c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5"/>
      <c r="DI116" s="283" t="s">
        <v>251</v>
      </c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5"/>
      <c r="DT116" s="283" t="s">
        <v>251</v>
      </c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5"/>
      <c r="EE116" s="283" t="s">
        <v>251</v>
      </c>
      <c r="EF116" s="284"/>
      <c r="EG116" s="284"/>
      <c r="EH116" s="284"/>
      <c r="EI116" s="284"/>
      <c r="EJ116" s="284"/>
      <c r="EK116" s="284"/>
      <c r="EL116" s="284"/>
      <c r="EM116" s="284"/>
      <c r="EN116" s="284"/>
      <c r="EO116" s="285"/>
      <c r="EP116" s="283" t="s">
        <v>251</v>
      </c>
      <c r="EQ116" s="284"/>
      <c r="ER116" s="284"/>
      <c r="ES116" s="284"/>
      <c r="ET116" s="284"/>
      <c r="EU116" s="284"/>
      <c r="EV116" s="284"/>
      <c r="EW116" s="284"/>
      <c r="EX116" s="284"/>
      <c r="EY116" s="284"/>
      <c r="EZ116" s="285"/>
      <c r="FA116" s="283" t="s">
        <v>251</v>
      </c>
      <c r="FB116" s="284"/>
      <c r="FC116" s="284"/>
      <c r="FD116" s="284"/>
      <c r="FE116" s="284"/>
      <c r="FF116" s="284"/>
      <c r="FG116" s="284"/>
      <c r="FH116" s="284"/>
      <c r="FI116" s="284"/>
      <c r="FJ116" s="284"/>
      <c r="FK116" s="285"/>
      <c r="FL116" s="283" t="s">
        <v>251</v>
      </c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5"/>
      <c r="FW116" s="283" t="s">
        <v>251</v>
      </c>
      <c r="FX116" s="284"/>
      <c r="FY116" s="284"/>
      <c r="FZ116" s="284"/>
      <c r="GA116" s="284"/>
      <c r="GB116" s="284"/>
      <c r="GC116" s="284"/>
      <c r="GD116" s="284"/>
      <c r="GE116" s="284"/>
      <c r="GF116" s="284"/>
      <c r="GG116" s="285"/>
      <c r="GH116" s="283" t="s">
        <v>251</v>
      </c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5"/>
      <c r="GS116" s="283" t="s">
        <v>251</v>
      </c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5"/>
    </row>
    <row r="117" spans="1:211" ht="15.75">
      <c r="A117" s="286"/>
      <c r="B117" s="287"/>
      <c r="C117" s="287"/>
      <c r="D117" s="287"/>
      <c r="E117" s="287"/>
      <c r="F117" s="287"/>
      <c r="G117" s="287"/>
      <c r="H117" s="288"/>
      <c r="I117" s="274" t="s">
        <v>90</v>
      </c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6"/>
      <c r="AP117" s="286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87"/>
      <c r="BB117" s="287"/>
      <c r="BC117" s="287"/>
      <c r="BD117" s="287"/>
      <c r="BE117" s="288"/>
      <c r="BF117" s="286"/>
      <c r="BG117" s="287"/>
      <c r="BH117" s="287"/>
      <c r="BI117" s="287"/>
      <c r="BJ117" s="287"/>
      <c r="BK117" s="287"/>
      <c r="BL117" s="287"/>
      <c r="BM117" s="287"/>
      <c r="BN117" s="287"/>
      <c r="BO117" s="287"/>
      <c r="BP117" s="288"/>
      <c r="BQ117" s="286"/>
      <c r="BR117" s="287"/>
      <c r="BS117" s="287"/>
      <c r="BT117" s="287"/>
      <c r="BU117" s="287"/>
      <c r="BV117" s="287"/>
      <c r="BW117" s="287"/>
      <c r="BX117" s="287"/>
      <c r="BY117" s="287"/>
      <c r="BZ117" s="287"/>
      <c r="CA117" s="288"/>
      <c r="CB117" s="286"/>
      <c r="CC117" s="287"/>
      <c r="CD117" s="287"/>
      <c r="CE117" s="287"/>
      <c r="CF117" s="287"/>
      <c r="CG117" s="287"/>
      <c r="CH117" s="287"/>
      <c r="CI117" s="287"/>
      <c r="CJ117" s="287"/>
      <c r="CK117" s="287"/>
      <c r="CL117" s="288"/>
      <c r="CM117" s="286"/>
      <c r="CN117" s="287"/>
      <c r="CO117" s="287"/>
      <c r="CP117" s="287"/>
      <c r="CQ117" s="287"/>
      <c r="CR117" s="287"/>
      <c r="CS117" s="287"/>
      <c r="CT117" s="287"/>
      <c r="CU117" s="287"/>
      <c r="CV117" s="287"/>
      <c r="CW117" s="288"/>
      <c r="CX117" s="286"/>
      <c r="CY117" s="287"/>
      <c r="CZ117" s="287"/>
      <c r="DA117" s="287"/>
      <c r="DB117" s="287"/>
      <c r="DC117" s="287"/>
      <c r="DD117" s="287"/>
      <c r="DE117" s="287"/>
      <c r="DF117" s="287"/>
      <c r="DG117" s="287"/>
      <c r="DH117" s="288"/>
      <c r="DI117" s="286"/>
      <c r="DJ117" s="287"/>
      <c r="DK117" s="287"/>
      <c r="DL117" s="287"/>
      <c r="DM117" s="287"/>
      <c r="DN117" s="287"/>
      <c r="DO117" s="287"/>
      <c r="DP117" s="287"/>
      <c r="DQ117" s="287"/>
      <c r="DR117" s="287"/>
      <c r="DS117" s="288"/>
      <c r="DT117" s="286"/>
      <c r="DU117" s="287"/>
      <c r="DV117" s="287"/>
      <c r="DW117" s="287"/>
      <c r="DX117" s="287"/>
      <c r="DY117" s="287"/>
      <c r="DZ117" s="287"/>
      <c r="EA117" s="287"/>
      <c r="EB117" s="287"/>
      <c r="EC117" s="287"/>
      <c r="ED117" s="288"/>
      <c r="EE117" s="286"/>
      <c r="EF117" s="287"/>
      <c r="EG117" s="287"/>
      <c r="EH117" s="287"/>
      <c r="EI117" s="287"/>
      <c r="EJ117" s="287"/>
      <c r="EK117" s="287"/>
      <c r="EL117" s="287"/>
      <c r="EM117" s="287"/>
      <c r="EN117" s="287"/>
      <c r="EO117" s="288"/>
      <c r="EP117" s="286"/>
      <c r="EQ117" s="287"/>
      <c r="ER117" s="287"/>
      <c r="ES117" s="287"/>
      <c r="ET117" s="287"/>
      <c r="EU117" s="287"/>
      <c r="EV117" s="287"/>
      <c r="EW117" s="287"/>
      <c r="EX117" s="287"/>
      <c r="EY117" s="287"/>
      <c r="EZ117" s="288"/>
      <c r="FA117" s="286"/>
      <c r="FB117" s="287"/>
      <c r="FC117" s="287"/>
      <c r="FD117" s="287"/>
      <c r="FE117" s="287"/>
      <c r="FF117" s="287"/>
      <c r="FG117" s="287"/>
      <c r="FH117" s="287"/>
      <c r="FI117" s="287"/>
      <c r="FJ117" s="287"/>
      <c r="FK117" s="288"/>
      <c r="FL117" s="286"/>
      <c r="FM117" s="287"/>
      <c r="FN117" s="287"/>
      <c r="FO117" s="287"/>
      <c r="FP117" s="287"/>
      <c r="FQ117" s="287"/>
      <c r="FR117" s="287"/>
      <c r="FS117" s="287"/>
      <c r="FT117" s="287"/>
      <c r="FU117" s="287"/>
      <c r="FV117" s="288"/>
      <c r="FW117" s="286"/>
      <c r="FX117" s="287"/>
      <c r="FY117" s="287"/>
      <c r="FZ117" s="287"/>
      <c r="GA117" s="287"/>
      <c r="GB117" s="287"/>
      <c r="GC117" s="287"/>
      <c r="GD117" s="287"/>
      <c r="GE117" s="287"/>
      <c r="GF117" s="287"/>
      <c r="GG117" s="288"/>
      <c r="GH117" s="286"/>
      <c r="GI117" s="287"/>
      <c r="GJ117" s="287"/>
      <c r="GK117" s="287"/>
      <c r="GL117" s="287"/>
      <c r="GM117" s="287"/>
      <c r="GN117" s="287"/>
      <c r="GO117" s="287"/>
      <c r="GP117" s="287"/>
      <c r="GQ117" s="287"/>
      <c r="GR117" s="288"/>
      <c r="GS117" s="286"/>
      <c r="GT117" s="287"/>
      <c r="GU117" s="287"/>
      <c r="GV117" s="287"/>
      <c r="GW117" s="287"/>
      <c r="GX117" s="287"/>
      <c r="GY117" s="287"/>
      <c r="GZ117" s="287"/>
      <c r="HA117" s="287"/>
      <c r="HB117" s="287"/>
      <c r="HC117" s="288"/>
    </row>
    <row r="118" spans="1:211" ht="15.75">
      <c r="A118" s="265"/>
      <c r="B118" s="266"/>
      <c r="C118" s="266"/>
      <c r="D118" s="266"/>
      <c r="E118" s="266"/>
      <c r="F118" s="266"/>
      <c r="G118" s="266"/>
      <c r="H118" s="267"/>
      <c r="I118" s="274" t="s">
        <v>224</v>
      </c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6"/>
      <c r="AP118" s="265" t="s">
        <v>223</v>
      </c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7"/>
      <c r="BF118" s="265" t="s">
        <v>251</v>
      </c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7"/>
      <c r="BQ118" s="265" t="s">
        <v>251</v>
      </c>
      <c r="BR118" s="266"/>
      <c r="BS118" s="266"/>
      <c r="BT118" s="266"/>
      <c r="BU118" s="266"/>
      <c r="BV118" s="266"/>
      <c r="BW118" s="266"/>
      <c r="BX118" s="266"/>
      <c r="BY118" s="266"/>
      <c r="BZ118" s="266"/>
      <c r="CA118" s="267"/>
      <c r="CB118" s="265" t="s">
        <v>251</v>
      </c>
      <c r="CC118" s="266"/>
      <c r="CD118" s="266"/>
      <c r="CE118" s="266"/>
      <c r="CF118" s="266"/>
      <c r="CG118" s="266"/>
      <c r="CH118" s="266"/>
      <c r="CI118" s="266"/>
      <c r="CJ118" s="266"/>
      <c r="CK118" s="266"/>
      <c r="CL118" s="267"/>
      <c r="CM118" s="265" t="s">
        <v>251</v>
      </c>
      <c r="CN118" s="266"/>
      <c r="CO118" s="266"/>
      <c r="CP118" s="266"/>
      <c r="CQ118" s="266"/>
      <c r="CR118" s="266"/>
      <c r="CS118" s="266"/>
      <c r="CT118" s="266"/>
      <c r="CU118" s="266"/>
      <c r="CV118" s="266"/>
      <c r="CW118" s="267"/>
      <c r="CX118" s="265" t="s">
        <v>251</v>
      </c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7"/>
      <c r="DI118" s="265" t="s">
        <v>251</v>
      </c>
      <c r="DJ118" s="266"/>
      <c r="DK118" s="266"/>
      <c r="DL118" s="266"/>
      <c r="DM118" s="266"/>
      <c r="DN118" s="266"/>
      <c r="DO118" s="266"/>
      <c r="DP118" s="266"/>
      <c r="DQ118" s="266"/>
      <c r="DR118" s="266"/>
      <c r="DS118" s="267"/>
      <c r="DT118" s="265" t="s">
        <v>251</v>
      </c>
      <c r="DU118" s="266"/>
      <c r="DV118" s="266"/>
      <c r="DW118" s="266"/>
      <c r="DX118" s="266"/>
      <c r="DY118" s="266"/>
      <c r="DZ118" s="266"/>
      <c r="EA118" s="266"/>
      <c r="EB118" s="266"/>
      <c r="EC118" s="266"/>
      <c r="ED118" s="267"/>
      <c r="EE118" s="265" t="s">
        <v>251</v>
      </c>
      <c r="EF118" s="266"/>
      <c r="EG118" s="266"/>
      <c r="EH118" s="266"/>
      <c r="EI118" s="266"/>
      <c r="EJ118" s="266"/>
      <c r="EK118" s="266"/>
      <c r="EL118" s="266"/>
      <c r="EM118" s="266"/>
      <c r="EN118" s="266"/>
      <c r="EO118" s="267"/>
      <c r="EP118" s="265" t="s">
        <v>251</v>
      </c>
      <c r="EQ118" s="266"/>
      <c r="ER118" s="266"/>
      <c r="ES118" s="266"/>
      <c r="ET118" s="266"/>
      <c r="EU118" s="266"/>
      <c r="EV118" s="266"/>
      <c r="EW118" s="266"/>
      <c r="EX118" s="266"/>
      <c r="EY118" s="266"/>
      <c r="EZ118" s="267"/>
      <c r="FA118" s="265" t="s">
        <v>251</v>
      </c>
      <c r="FB118" s="266"/>
      <c r="FC118" s="266"/>
      <c r="FD118" s="266"/>
      <c r="FE118" s="266"/>
      <c r="FF118" s="266"/>
      <c r="FG118" s="266"/>
      <c r="FH118" s="266"/>
      <c r="FI118" s="266"/>
      <c r="FJ118" s="266"/>
      <c r="FK118" s="267"/>
      <c r="FL118" s="265" t="s">
        <v>251</v>
      </c>
      <c r="FM118" s="266"/>
      <c r="FN118" s="266"/>
      <c r="FO118" s="266"/>
      <c r="FP118" s="266"/>
      <c r="FQ118" s="266"/>
      <c r="FR118" s="266"/>
      <c r="FS118" s="266"/>
      <c r="FT118" s="266"/>
      <c r="FU118" s="266"/>
      <c r="FV118" s="267"/>
      <c r="FW118" s="265" t="s">
        <v>251</v>
      </c>
      <c r="FX118" s="266"/>
      <c r="FY118" s="266"/>
      <c r="FZ118" s="266"/>
      <c r="GA118" s="266"/>
      <c r="GB118" s="266"/>
      <c r="GC118" s="266"/>
      <c r="GD118" s="266"/>
      <c r="GE118" s="266"/>
      <c r="GF118" s="266"/>
      <c r="GG118" s="267"/>
      <c r="GH118" s="265" t="s">
        <v>251</v>
      </c>
      <c r="GI118" s="266"/>
      <c r="GJ118" s="266"/>
      <c r="GK118" s="266"/>
      <c r="GL118" s="266"/>
      <c r="GM118" s="266"/>
      <c r="GN118" s="266"/>
      <c r="GO118" s="266"/>
      <c r="GP118" s="266"/>
      <c r="GQ118" s="266"/>
      <c r="GR118" s="267"/>
      <c r="GS118" s="265" t="s">
        <v>251</v>
      </c>
      <c r="GT118" s="266"/>
      <c r="GU118" s="266"/>
      <c r="GV118" s="266"/>
      <c r="GW118" s="266"/>
      <c r="GX118" s="266"/>
      <c r="GY118" s="266"/>
      <c r="GZ118" s="266"/>
      <c r="HA118" s="266"/>
      <c r="HB118" s="266"/>
      <c r="HC118" s="267"/>
    </row>
    <row r="119" spans="1:211" ht="15.75">
      <c r="A119" s="265"/>
      <c r="B119" s="266"/>
      <c r="C119" s="266"/>
      <c r="D119" s="266"/>
      <c r="E119" s="266"/>
      <c r="F119" s="266"/>
      <c r="G119" s="266"/>
      <c r="H119" s="267"/>
      <c r="I119" s="274" t="s">
        <v>212</v>
      </c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6"/>
      <c r="AP119" s="265" t="s">
        <v>223</v>
      </c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7"/>
      <c r="BF119" s="265" t="s">
        <v>251</v>
      </c>
      <c r="BG119" s="266"/>
      <c r="BH119" s="266"/>
      <c r="BI119" s="266"/>
      <c r="BJ119" s="266"/>
      <c r="BK119" s="266"/>
      <c r="BL119" s="266"/>
      <c r="BM119" s="266"/>
      <c r="BN119" s="266"/>
      <c r="BO119" s="266"/>
      <c r="BP119" s="267"/>
      <c r="BQ119" s="265" t="s">
        <v>251</v>
      </c>
      <c r="BR119" s="266"/>
      <c r="BS119" s="266"/>
      <c r="BT119" s="266"/>
      <c r="BU119" s="266"/>
      <c r="BV119" s="266"/>
      <c r="BW119" s="266"/>
      <c r="BX119" s="266"/>
      <c r="BY119" s="266"/>
      <c r="BZ119" s="266"/>
      <c r="CA119" s="267"/>
      <c r="CB119" s="265" t="s">
        <v>251</v>
      </c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7"/>
      <c r="CM119" s="265" t="s">
        <v>251</v>
      </c>
      <c r="CN119" s="266"/>
      <c r="CO119" s="266"/>
      <c r="CP119" s="266"/>
      <c r="CQ119" s="266"/>
      <c r="CR119" s="266"/>
      <c r="CS119" s="266"/>
      <c r="CT119" s="266"/>
      <c r="CU119" s="266"/>
      <c r="CV119" s="266"/>
      <c r="CW119" s="267"/>
      <c r="CX119" s="265" t="s">
        <v>251</v>
      </c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7"/>
      <c r="DI119" s="265" t="s">
        <v>251</v>
      </c>
      <c r="DJ119" s="266"/>
      <c r="DK119" s="266"/>
      <c r="DL119" s="266"/>
      <c r="DM119" s="266"/>
      <c r="DN119" s="266"/>
      <c r="DO119" s="266"/>
      <c r="DP119" s="266"/>
      <c r="DQ119" s="266"/>
      <c r="DR119" s="266"/>
      <c r="DS119" s="267"/>
      <c r="DT119" s="265" t="s">
        <v>251</v>
      </c>
      <c r="DU119" s="266"/>
      <c r="DV119" s="266"/>
      <c r="DW119" s="266"/>
      <c r="DX119" s="266"/>
      <c r="DY119" s="266"/>
      <c r="DZ119" s="266"/>
      <c r="EA119" s="266"/>
      <c r="EB119" s="266"/>
      <c r="EC119" s="266"/>
      <c r="ED119" s="267"/>
      <c r="EE119" s="265" t="s">
        <v>251</v>
      </c>
      <c r="EF119" s="266"/>
      <c r="EG119" s="266"/>
      <c r="EH119" s="266"/>
      <c r="EI119" s="266"/>
      <c r="EJ119" s="266"/>
      <c r="EK119" s="266"/>
      <c r="EL119" s="266"/>
      <c r="EM119" s="266"/>
      <c r="EN119" s="266"/>
      <c r="EO119" s="267"/>
      <c r="EP119" s="265" t="s">
        <v>251</v>
      </c>
      <c r="EQ119" s="266"/>
      <c r="ER119" s="266"/>
      <c r="ES119" s="266"/>
      <c r="ET119" s="266"/>
      <c r="EU119" s="266"/>
      <c r="EV119" s="266"/>
      <c r="EW119" s="266"/>
      <c r="EX119" s="266"/>
      <c r="EY119" s="266"/>
      <c r="EZ119" s="267"/>
      <c r="FA119" s="265" t="s">
        <v>251</v>
      </c>
      <c r="FB119" s="266"/>
      <c r="FC119" s="266"/>
      <c r="FD119" s="266"/>
      <c r="FE119" s="266"/>
      <c r="FF119" s="266"/>
      <c r="FG119" s="266"/>
      <c r="FH119" s="266"/>
      <c r="FI119" s="266"/>
      <c r="FJ119" s="266"/>
      <c r="FK119" s="267"/>
      <c r="FL119" s="265" t="s">
        <v>251</v>
      </c>
      <c r="FM119" s="266"/>
      <c r="FN119" s="266"/>
      <c r="FO119" s="266"/>
      <c r="FP119" s="266"/>
      <c r="FQ119" s="266"/>
      <c r="FR119" s="266"/>
      <c r="FS119" s="266"/>
      <c r="FT119" s="266"/>
      <c r="FU119" s="266"/>
      <c r="FV119" s="267"/>
      <c r="FW119" s="265" t="s">
        <v>251</v>
      </c>
      <c r="FX119" s="266"/>
      <c r="FY119" s="266"/>
      <c r="FZ119" s="266"/>
      <c r="GA119" s="266"/>
      <c r="GB119" s="266"/>
      <c r="GC119" s="266"/>
      <c r="GD119" s="266"/>
      <c r="GE119" s="266"/>
      <c r="GF119" s="266"/>
      <c r="GG119" s="267"/>
      <c r="GH119" s="265" t="s">
        <v>251</v>
      </c>
      <c r="GI119" s="266"/>
      <c r="GJ119" s="266"/>
      <c r="GK119" s="266"/>
      <c r="GL119" s="266"/>
      <c r="GM119" s="266"/>
      <c r="GN119" s="266"/>
      <c r="GO119" s="266"/>
      <c r="GP119" s="266"/>
      <c r="GQ119" s="266"/>
      <c r="GR119" s="267"/>
      <c r="GS119" s="265" t="s">
        <v>251</v>
      </c>
      <c r="GT119" s="266"/>
      <c r="GU119" s="266"/>
      <c r="GV119" s="266"/>
      <c r="GW119" s="266"/>
      <c r="GX119" s="266"/>
      <c r="GY119" s="266"/>
      <c r="GZ119" s="266"/>
      <c r="HA119" s="266"/>
      <c r="HB119" s="266"/>
      <c r="HC119" s="267"/>
    </row>
    <row r="121" spans="1:18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12" customFormat="1" ht="11.25">
      <c r="A122" s="12" t="s">
        <v>146</v>
      </c>
    </row>
  </sheetData>
  <sheetProtection/>
  <mergeCells count="1032">
    <mergeCell ref="A12:HC12"/>
    <mergeCell ref="GH116:GR117"/>
    <mergeCell ref="GS116:HC117"/>
    <mergeCell ref="GH118:GR118"/>
    <mergeCell ref="GS118:HC118"/>
    <mergeCell ref="GH119:GR119"/>
    <mergeCell ref="GS119:HC119"/>
    <mergeCell ref="GH111:GR112"/>
    <mergeCell ref="GS111:HC112"/>
    <mergeCell ref="GH113:GR114"/>
    <mergeCell ref="GS113:HC114"/>
    <mergeCell ref="GH115:GR115"/>
    <mergeCell ref="GS115:HC115"/>
    <mergeCell ref="GH107:GR107"/>
    <mergeCell ref="GS107:HC107"/>
    <mergeCell ref="GH108:GR108"/>
    <mergeCell ref="GS108:HC108"/>
    <mergeCell ref="GH109:GR110"/>
    <mergeCell ref="GS109:HC110"/>
    <mergeCell ref="GH104:GR104"/>
    <mergeCell ref="GS104:HC104"/>
    <mergeCell ref="GH105:GR105"/>
    <mergeCell ref="GS105:HC105"/>
    <mergeCell ref="GH106:GR106"/>
    <mergeCell ref="GS106:HC106"/>
    <mergeCell ref="GH99:GR99"/>
    <mergeCell ref="GS99:HC99"/>
    <mergeCell ref="GH100:GR101"/>
    <mergeCell ref="GS100:HC101"/>
    <mergeCell ref="GH102:GR103"/>
    <mergeCell ref="GS102:HC103"/>
    <mergeCell ref="GH96:GR96"/>
    <mergeCell ref="GS96:HC96"/>
    <mergeCell ref="GH97:GR97"/>
    <mergeCell ref="GS97:HC97"/>
    <mergeCell ref="GH98:GR98"/>
    <mergeCell ref="GS98:HC98"/>
    <mergeCell ref="GH93:GR93"/>
    <mergeCell ref="GS93:HC93"/>
    <mergeCell ref="GH94:GR94"/>
    <mergeCell ref="GS94:HC94"/>
    <mergeCell ref="GH95:GR95"/>
    <mergeCell ref="GS95:HC95"/>
    <mergeCell ref="GH85:GR89"/>
    <mergeCell ref="GS85:HC89"/>
    <mergeCell ref="GH90:GR91"/>
    <mergeCell ref="GS90:HC91"/>
    <mergeCell ref="GH92:GR92"/>
    <mergeCell ref="GS92:HC92"/>
    <mergeCell ref="GH77:GR79"/>
    <mergeCell ref="GS77:HC79"/>
    <mergeCell ref="GH80:GR80"/>
    <mergeCell ref="GS80:HC80"/>
    <mergeCell ref="GH81:GR84"/>
    <mergeCell ref="GS81:HC84"/>
    <mergeCell ref="GH74:GR74"/>
    <mergeCell ref="GS74:HC74"/>
    <mergeCell ref="GH75:GR75"/>
    <mergeCell ref="GS75:HC75"/>
    <mergeCell ref="GH76:GR76"/>
    <mergeCell ref="GS76:HC76"/>
    <mergeCell ref="GH70:GR70"/>
    <mergeCell ref="GS70:HC70"/>
    <mergeCell ref="GH71:GR71"/>
    <mergeCell ref="GS71:HC71"/>
    <mergeCell ref="GH72:GR73"/>
    <mergeCell ref="GS72:HC73"/>
    <mergeCell ref="GH67:GR67"/>
    <mergeCell ref="GS67:HC67"/>
    <mergeCell ref="GH68:GR68"/>
    <mergeCell ref="GS68:HC68"/>
    <mergeCell ref="GH69:GR69"/>
    <mergeCell ref="GS69:HC69"/>
    <mergeCell ref="GH63:GR63"/>
    <mergeCell ref="GS63:HC63"/>
    <mergeCell ref="GH64:GR64"/>
    <mergeCell ref="GS64:HC64"/>
    <mergeCell ref="GH65:GR66"/>
    <mergeCell ref="GS65:HC66"/>
    <mergeCell ref="GH60:GR60"/>
    <mergeCell ref="GS60:HC60"/>
    <mergeCell ref="GH61:GR61"/>
    <mergeCell ref="GS61:HC61"/>
    <mergeCell ref="GH62:GR62"/>
    <mergeCell ref="GS62:HC62"/>
    <mergeCell ref="GH56:GR57"/>
    <mergeCell ref="GS56:HC57"/>
    <mergeCell ref="GH58:GR58"/>
    <mergeCell ref="GS58:HC58"/>
    <mergeCell ref="GH59:GR59"/>
    <mergeCell ref="GS59:HC59"/>
    <mergeCell ref="GH53:GR53"/>
    <mergeCell ref="GS53:HC53"/>
    <mergeCell ref="GH54:GR54"/>
    <mergeCell ref="GS54:HC54"/>
    <mergeCell ref="GH55:GR55"/>
    <mergeCell ref="GS55:HC55"/>
    <mergeCell ref="GH36:GR49"/>
    <mergeCell ref="GS36:HC49"/>
    <mergeCell ref="GH50:GR51"/>
    <mergeCell ref="GS50:HC51"/>
    <mergeCell ref="GH52:GR52"/>
    <mergeCell ref="GS52:HC52"/>
    <mergeCell ref="GH19:GR20"/>
    <mergeCell ref="GS19:HC20"/>
    <mergeCell ref="GH21:GR22"/>
    <mergeCell ref="GS21:HC22"/>
    <mergeCell ref="GH23:GR35"/>
    <mergeCell ref="GS23:HC35"/>
    <mergeCell ref="GH14:HC14"/>
    <mergeCell ref="GH15:HC15"/>
    <mergeCell ref="GH16:HC16"/>
    <mergeCell ref="GH17:GR17"/>
    <mergeCell ref="GS17:HC17"/>
    <mergeCell ref="GH18:GR18"/>
    <mergeCell ref="GS18:HC18"/>
    <mergeCell ref="FL116:FV117"/>
    <mergeCell ref="FW116:GG117"/>
    <mergeCell ref="FL118:FV118"/>
    <mergeCell ref="FW118:GG118"/>
    <mergeCell ref="FL119:FV119"/>
    <mergeCell ref="FW119:GG119"/>
    <mergeCell ref="FL111:FV112"/>
    <mergeCell ref="FW111:GG112"/>
    <mergeCell ref="FL113:FV114"/>
    <mergeCell ref="FW113:GG114"/>
    <mergeCell ref="FL115:FV115"/>
    <mergeCell ref="FW115:GG115"/>
    <mergeCell ref="FL107:FV107"/>
    <mergeCell ref="FW107:GG107"/>
    <mergeCell ref="FL108:FV108"/>
    <mergeCell ref="FW108:GG108"/>
    <mergeCell ref="FL109:FV110"/>
    <mergeCell ref="FW109:GG110"/>
    <mergeCell ref="FL104:FV104"/>
    <mergeCell ref="FW104:GG104"/>
    <mergeCell ref="FL105:FV105"/>
    <mergeCell ref="FW105:GG105"/>
    <mergeCell ref="FL106:FV106"/>
    <mergeCell ref="FW106:GG106"/>
    <mergeCell ref="FL99:FV99"/>
    <mergeCell ref="FW99:GG99"/>
    <mergeCell ref="FL100:FV101"/>
    <mergeCell ref="FW100:GG101"/>
    <mergeCell ref="FL102:FV103"/>
    <mergeCell ref="FW102:GG103"/>
    <mergeCell ref="FL96:FV96"/>
    <mergeCell ref="FW96:GG96"/>
    <mergeCell ref="FL97:FV97"/>
    <mergeCell ref="FW97:GG97"/>
    <mergeCell ref="FL98:FV98"/>
    <mergeCell ref="FW98:GG98"/>
    <mergeCell ref="FL93:FV93"/>
    <mergeCell ref="FW93:GG93"/>
    <mergeCell ref="FL94:FV94"/>
    <mergeCell ref="FW94:GG94"/>
    <mergeCell ref="FL95:FV95"/>
    <mergeCell ref="FW95:GG95"/>
    <mergeCell ref="FL85:FV89"/>
    <mergeCell ref="FW85:GG89"/>
    <mergeCell ref="FL90:FV91"/>
    <mergeCell ref="FW90:GG91"/>
    <mergeCell ref="FL92:FV92"/>
    <mergeCell ref="FW92:GG92"/>
    <mergeCell ref="FL77:FV79"/>
    <mergeCell ref="FW77:GG79"/>
    <mergeCell ref="FL80:FV80"/>
    <mergeCell ref="FW80:GG80"/>
    <mergeCell ref="FL81:FV84"/>
    <mergeCell ref="FW81:GG84"/>
    <mergeCell ref="FL74:FV74"/>
    <mergeCell ref="FW74:GG74"/>
    <mergeCell ref="FL75:FV75"/>
    <mergeCell ref="FW75:GG75"/>
    <mergeCell ref="FL76:FV76"/>
    <mergeCell ref="FW76:GG76"/>
    <mergeCell ref="FL70:FV70"/>
    <mergeCell ref="FW70:GG70"/>
    <mergeCell ref="FL71:FV71"/>
    <mergeCell ref="FW71:GG71"/>
    <mergeCell ref="FL72:FV73"/>
    <mergeCell ref="FW72:GG73"/>
    <mergeCell ref="FL67:FV67"/>
    <mergeCell ref="FW67:GG67"/>
    <mergeCell ref="FL68:FV68"/>
    <mergeCell ref="FW68:GG68"/>
    <mergeCell ref="FL69:FV69"/>
    <mergeCell ref="FW69:GG69"/>
    <mergeCell ref="FL63:FV63"/>
    <mergeCell ref="FW63:GG63"/>
    <mergeCell ref="FL64:FV64"/>
    <mergeCell ref="FW64:GG64"/>
    <mergeCell ref="FL65:FV66"/>
    <mergeCell ref="FW65:GG66"/>
    <mergeCell ref="FL60:FV60"/>
    <mergeCell ref="FW60:GG60"/>
    <mergeCell ref="FL61:FV61"/>
    <mergeCell ref="FW61:GG61"/>
    <mergeCell ref="FL62:FV62"/>
    <mergeCell ref="FW62:GG62"/>
    <mergeCell ref="FL56:FV57"/>
    <mergeCell ref="FW56:GG57"/>
    <mergeCell ref="FL58:FV58"/>
    <mergeCell ref="FW58:GG58"/>
    <mergeCell ref="FL59:FV59"/>
    <mergeCell ref="FW59:GG59"/>
    <mergeCell ref="FL53:FV53"/>
    <mergeCell ref="FW53:GG53"/>
    <mergeCell ref="FL54:FV54"/>
    <mergeCell ref="FW54:GG54"/>
    <mergeCell ref="FL55:FV55"/>
    <mergeCell ref="FW55:GG55"/>
    <mergeCell ref="FL36:FV49"/>
    <mergeCell ref="FW36:GG49"/>
    <mergeCell ref="FL50:FV51"/>
    <mergeCell ref="FW50:GG51"/>
    <mergeCell ref="FL52:FV52"/>
    <mergeCell ref="FW52:GG52"/>
    <mergeCell ref="FL19:FV20"/>
    <mergeCell ref="FW19:GG20"/>
    <mergeCell ref="FL21:FV22"/>
    <mergeCell ref="FW21:GG22"/>
    <mergeCell ref="FL23:FV35"/>
    <mergeCell ref="FW23:GG35"/>
    <mergeCell ref="FL14:GG14"/>
    <mergeCell ref="FL15:GG15"/>
    <mergeCell ref="FL16:GG16"/>
    <mergeCell ref="FL17:FV17"/>
    <mergeCell ref="FW17:GG17"/>
    <mergeCell ref="FL18:FV18"/>
    <mergeCell ref="FW18:GG18"/>
    <mergeCell ref="EP116:EZ117"/>
    <mergeCell ref="FA116:FK117"/>
    <mergeCell ref="EP118:EZ118"/>
    <mergeCell ref="FA118:FK118"/>
    <mergeCell ref="EP119:EZ119"/>
    <mergeCell ref="FA119:FK119"/>
    <mergeCell ref="EP111:EZ112"/>
    <mergeCell ref="FA111:FK112"/>
    <mergeCell ref="EP113:EZ114"/>
    <mergeCell ref="FA113:FK114"/>
    <mergeCell ref="EP115:EZ115"/>
    <mergeCell ref="FA115:FK115"/>
    <mergeCell ref="EP107:EZ107"/>
    <mergeCell ref="FA107:FK107"/>
    <mergeCell ref="EP108:EZ108"/>
    <mergeCell ref="FA108:FK108"/>
    <mergeCell ref="EP109:EZ110"/>
    <mergeCell ref="FA109:FK110"/>
    <mergeCell ref="EP104:EZ104"/>
    <mergeCell ref="FA104:FK104"/>
    <mergeCell ref="EP105:EZ105"/>
    <mergeCell ref="FA105:FK105"/>
    <mergeCell ref="EP106:EZ106"/>
    <mergeCell ref="FA106:FK106"/>
    <mergeCell ref="EP99:EZ99"/>
    <mergeCell ref="FA99:FK99"/>
    <mergeCell ref="EP100:EZ101"/>
    <mergeCell ref="FA100:FK101"/>
    <mergeCell ref="EP102:EZ103"/>
    <mergeCell ref="FA102:FK103"/>
    <mergeCell ref="EP96:EZ96"/>
    <mergeCell ref="FA96:FK96"/>
    <mergeCell ref="EP97:EZ97"/>
    <mergeCell ref="FA97:FK97"/>
    <mergeCell ref="EP98:EZ98"/>
    <mergeCell ref="FA98:FK98"/>
    <mergeCell ref="EP93:EZ93"/>
    <mergeCell ref="FA93:FK93"/>
    <mergeCell ref="EP94:EZ94"/>
    <mergeCell ref="FA94:FK94"/>
    <mergeCell ref="EP95:EZ95"/>
    <mergeCell ref="FA95:FK95"/>
    <mergeCell ref="EP85:EZ89"/>
    <mergeCell ref="FA85:FK89"/>
    <mergeCell ref="EP90:EZ91"/>
    <mergeCell ref="FA90:FK91"/>
    <mergeCell ref="EP92:EZ92"/>
    <mergeCell ref="FA92:FK92"/>
    <mergeCell ref="EP77:EZ79"/>
    <mergeCell ref="FA77:FK79"/>
    <mergeCell ref="EP80:EZ80"/>
    <mergeCell ref="FA80:FK80"/>
    <mergeCell ref="EP81:EZ84"/>
    <mergeCell ref="FA81:FK84"/>
    <mergeCell ref="EP74:EZ74"/>
    <mergeCell ref="FA74:FK74"/>
    <mergeCell ref="EP75:EZ75"/>
    <mergeCell ref="FA75:FK75"/>
    <mergeCell ref="EP76:EZ76"/>
    <mergeCell ref="FA76:FK76"/>
    <mergeCell ref="EP70:EZ70"/>
    <mergeCell ref="FA70:FK70"/>
    <mergeCell ref="EP71:EZ71"/>
    <mergeCell ref="FA71:FK71"/>
    <mergeCell ref="EP72:EZ73"/>
    <mergeCell ref="FA72:FK73"/>
    <mergeCell ref="EP67:EZ67"/>
    <mergeCell ref="FA67:FK67"/>
    <mergeCell ref="EP68:EZ68"/>
    <mergeCell ref="FA68:FK68"/>
    <mergeCell ref="EP69:EZ69"/>
    <mergeCell ref="FA69:FK69"/>
    <mergeCell ref="EP63:EZ63"/>
    <mergeCell ref="FA63:FK63"/>
    <mergeCell ref="EP64:EZ64"/>
    <mergeCell ref="FA64:FK64"/>
    <mergeCell ref="EP65:EZ66"/>
    <mergeCell ref="FA65:FK66"/>
    <mergeCell ref="EP60:EZ60"/>
    <mergeCell ref="FA60:FK60"/>
    <mergeCell ref="EP61:EZ61"/>
    <mergeCell ref="FA61:FK61"/>
    <mergeCell ref="EP62:EZ62"/>
    <mergeCell ref="FA62:FK62"/>
    <mergeCell ref="EP56:EZ57"/>
    <mergeCell ref="FA56:FK57"/>
    <mergeCell ref="EP58:EZ58"/>
    <mergeCell ref="FA58:FK58"/>
    <mergeCell ref="EP59:EZ59"/>
    <mergeCell ref="FA59:FK59"/>
    <mergeCell ref="EP53:EZ53"/>
    <mergeCell ref="FA53:FK53"/>
    <mergeCell ref="EP54:EZ54"/>
    <mergeCell ref="FA54:FK54"/>
    <mergeCell ref="EP55:EZ55"/>
    <mergeCell ref="FA55:FK55"/>
    <mergeCell ref="EP36:EZ49"/>
    <mergeCell ref="FA36:FK49"/>
    <mergeCell ref="EP50:EZ51"/>
    <mergeCell ref="FA50:FK51"/>
    <mergeCell ref="EP52:EZ52"/>
    <mergeCell ref="FA52:FK52"/>
    <mergeCell ref="EP19:EZ20"/>
    <mergeCell ref="FA19:FK20"/>
    <mergeCell ref="EP21:EZ22"/>
    <mergeCell ref="FA21:FK22"/>
    <mergeCell ref="EP23:EZ35"/>
    <mergeCell ref="FA23:FK35"/>
    <mergeCell ref="EP14:FK14"/>
    <mergeCell ref="EP15:FK15"/>
    <mergeCell ref="EP16:FK16"/>
    <mergeCell ref="EP17:EZ17"/>
    <mergeCell ref="FA17:FK17"/>
    <mergeCell ref="EP18:EZ18"/>
    <mergeCell ref="FA18:FK18"/>
    <mergeCell ref="DT116:ED117"/>
    <mergeCell ref="EE116:EO117"/>
    <mergeCell ref="DT118:ED118"/>
    <mergeCell ref="EE118:EO118"/>
    <mergeCell ref="DT119:ED119"/>
    <mergeCell ref="EE119:EO119"/>
    <mergeCell ref="DT111:ED112"/>
    <mergeCell ref="EE111:EO112"/>
    <mergeCell ref="DT113:ED114"/>
    <mergeCell ref="EE113:EO114"/>
    <mergeCell ref="DT115:ED115"/>
    <mergeCell ref="EE115:EO115"/>
    <mergeCell ref="DT107:ED107"/>
    <mergeCell ref="EE107:EO107"/>
    <mergeCell ref="DT108:ED108"/>
    <mergeCell ref="EE108:EO108"/>
    <mergeCell ref="DT109:ED110"/>
    <mergeCell ref="EE109:EO110"/>
    <mergeCell ref="DT104:ED104"/>
    <mergeCell ref="EE104:EO104"/>
    <mergeCell ref="DT105:ED105"/>
    <mergeCell ref="EE105:EO105"/>
    <mergeCell ref="DT106:ED106"/>
    <mergeCell ref="EE106:EO106"/>
    <mergeCell ref="DT99:ED99"/>
    <mergeCell ref="EE99:EO99"/>
    <mergeCell ref="DT100:ED101"/>
    <mergeCell ref="EE100:EO101"/>
    <mergeCell ref="DT102:ED103"/>
    <mergeCell ref="EE102:EO103"/>
    <mergeCell ref="DT96:ED96"/>
    <mergeCell ref="EE96:EO96"/>
    <mergeCell ref="DT97:ED97"/>
    <mergeCell ref="EE97:EO97"/>
    <mergeCell ref="DT98:ED98"/>
    <mergeCell ref="EE98:EO98"/>
    <mergeCell ref="DT93:ED93"/>
    <mergeCell ref="EE93:EO93"/>
    <mergeCell ref="DT94:ED94"/>
    <mergeCell ref="EE94:EO94"/>
    <mergeCell ref="DT95:ED95"/>
    <mergeCell ref="EE95:EO95"/>
    <mergeCell ref="DT85:ED89"/>
    <mergeCell ref="EE85:EO89"/>
    <mergeCell ref="DT90:ED91"/>
    <mergeCell ref="EE90:EO91"/>
    <mergeCell ref="DT92:ED92"/>
    <mergeCell ref="EE92:EO92"/>
    <mergeCell ref="DT77:ED79"/>
    <mergeCell ref="EE77:EO79"/>
    <mergeCell ref="DT80:ED80"/>
    <mergeCell ref="EE80:EO80"/>
    <mergeCell ref="DT81:ED84"/>
    <mergeCell ref="EE81:EO84"/>
    <mergeCell ref="DT74:ED74"/>
    <mergeCell ref="EE74:EO74"/>
    <mergeCell ref="DT75:ED75"/>
    <mergeCell ref="EE75:EO75"/>
    <mergeCell ref="DT76:ED76"/>
    <mergeCell ref="EE76:EO76"/>
    <mergeCell ref="DT70:ED70"/>
    <mergeCell ref="EE70:EO70"/>
    <mergeCell ref="DT71:ED71"/>
    <mergeCell ref="EE71:EO71"/>
    <mergeCell ref="DT72:ED73"/>
    <mergeCell ref="EE72:EO73"/>
    <mergeCell ref="DT67:ED67"/>
    <mergeCell ref="EE67:EO67"/>
    <mergeCell ref="DT68:ED68"/>
    <mergeCell ref="EE68:EO68"/>
    <mergeCell ref="DT69:ED69"/>
    <mergeCell ref="EE69:EO69"/>
    <mergeCell ref="DT63:ED63"/>
    <mergeCell ref="EE63:EO63"/>
    <mergeCell ref="DT64:ED64"/>
    <mergeCell ref="EE64:EO64"/>
    <mergeCell ref="DT65:ED66"/>
    <mergeCell ref="EE65:EO66"/>
    <mergeCell ref="DT60:ED60"/>
    <mergeCell ref="EE60:EO60"/>
    <mergeCell ref="DT61:ED61"/>
    <mergeCell ref="EE61:EO61"/>
    <mergeCell ref="DT62:ED62"/>
    <mergeCell ref="EE62:EO62"/>
    <mergeCell ref="DT56:ED57"/>
    <mergeCell ref="EE56:EO57"/>
    <mergeCell ref="DT58:ED58"/>
    <mergeCell ref="EE58:EO58"/>
    <mergeCell ref="DT59:ED59"/>
    <mergeCell ref="EE59:EO59"/>
    <mergeCell ref="DT53:ED53"/>
    <mergeCell ref="EE53:EO53"/>
    <mergeCell ref="DT54:ED54"/>
    <mergeCell ref="EE54:EO54"/>
    <mergeCell ref="DT55:ED55"/>
    <mergeCell ref="EE55:EO55"/>
    <mergeCell ref="DT36:ED49"/>
    <mergeCell ref="EE36:EO49"/>
    <mergeCell ref="DT50:ED51"/>
    <mergeCell ref="EE50:EO51"/>
    <mergeCell ref="DT52:ED52"/>
    <mergeCell ref="EE52:EO52"/>
    <mergeCell ref="DT19:ED20"/>
    <mergeCell ref="EE19:EO20"/>
    <mergeCell ref="DT21:ED22"/>
    <mergeCell ref="EE21:EO22"/>
    <mergeCell ref="DT23:ED35"/>
    <mergeCell ref="EE23:EO35"/>
    <mergeCell ref="DT14:EO14"/>
    <mergeCell ref="DT15:EO15"/>
    <mergeCell ref="DT16:EO16"/>
    <mergeCell ref="DT17:ED17"/>
    <mergeCell ref="EE17:EO17"/>
    <mergeCell ref="DT18:ED18"/>
    <mergeCell ref="EE18:EO18"/>
    <mergeCell ref="BF76:BP76"/>
    <mergeCell ref="BQ76:CA76"/>
    <mergeCell ref="CB76:CL76"/>
    <mergeCell ref="CM76:CW76"/>
    <mergeCell ref="CX76:DH76"/>
    <mergeCell ref="DI76:DS76"/>
    <mergeCell ref="BF75:BP75"/>
    <mergeCell ref="BQ75:CA75"/>
    <mergeCell ref="CB75:CL75"/>
    <mergeCell ref="CM75:CW75"/>
    <mergeCell ref="CX75:DH75"/>
    <mergeCell ref="DI75:DS75"/>
    <mergeCell ref="I75:AO75"/>
    <mergeCell ref="I76:AO76"/>
    <mergeCell ref="AP75:BE75"/>
    <mergeCell ref="AP76:BE76"/>
    <mergeCell ref="A75:H75"/>
    <mergeCell ref="A76:H76"/>
    <mergeCell ref="DI69:DS69"/>
    <mergeCell ref="CB69:CL69"/>
    <mergeCell ref="CX72:DH73"/>
    <mergeCell ref="DI71:DS71"/>
    <mergeCell ref="DI70:DS70"/>
    <mergeCell ref="CM70:CW70"/>
    <mergeCell ref="CM71:CW71"/>
    <mergeCell ref="CM69:CW69"/>
    <mergeCell ref="CX68:DH68"/>
    <mergeCell ref="A71:H71"/>
    <mergeCell ref="CX69:DH69"/>
    <mergeCell ref="CB68:CL68"/>
    <mergeCell ref="CM72:CW73"/>
    <mergeCell ref="CX70:DH70"/>
    <mergeCell ref="AP69:BE69"/>
    <mergeCell ref="A68:H68"/>
    <mergeCell ref="I68:AO68"/>
    <mergeCell ref="CB72:CL73"/>
    <mergeCell ref="AP72:BE73"/>
    <mergeCell ref="CB70:CL70"/>
    <mergeCell ref="I72:AO72"/>
    <mergeCell ref="A72:H73"/>
    <mergeCell ref="CB71:CL71"/>
    <mergeCell ref="BF72:BP73"/>
    <mergeCell ref="BQ72:CA73"/>
    <mergeCell ref="BF70:BP70"/>
    <mergeCell ref="BQ70:CA70"/>
    <mergeCell ref="A67:H67"/>
    <mergeCell ref="I67:AO67"/>
    <mergeCell ref="AP67:BE67"/>
    <mergeCell ref="BF67:BP67"/>
    <mergeCell ref="BF68:BP68"/>
    <mergeCell ref="BQ68:CA68"/>
    <mergeCell ref="A69:H69"/>
    <mergeCell ref="I69:AO69"/>
    <mergeCell ref="DI63:DS63"/>
    <mergeCell ref="DI62:DS62"/>
    <mergeCell ref="A65:H66"/>
    <mergeCell ref="I65:AO65"/>
    <mergeCell ref="AP65:BE66"/>
    <mergeCell ref="BF65:BP66"/>
    <mergeCell ref="I66:AO66"/>
    <mergeCell ref="I64:AO64"/>
    <mergeCell ref="AP64:BE64"/>
    <mergeCell ref="BF64:BP64"/>
    <mergeCell ref="A63:H63"/>
    <mergeCell ref="A62:H62"/>
    <mergeCell ref="I62:AO62"/>
    <mergeCell ref="AP62:BE62"/>
    <mergeCell ref="I63:AO63"/>
    <mergeCell ref="AP63:BE63"/>
    <mergeCell ref="BF63:BP63"/>
    <mergeCell ref="BQ63:CA63"/>
    <mergeCell ref="CX61:DH61"/>
    <mergeCell ref="BF61:BP61"/>
    <mergeCell ref="BQ61:CA61"/>
    <mergeCell ref="AP61:BE61"/>
    <mergeCell ref="CX63:DH63"/>
    <mergeCell ref="A52:H52"/>
    <mergeCell ref="I52:AO52"/>
    <mergeCell ref="BQ56:CA57"/>
    <mergeCell ref="A53:H53"/>
    <mergeCell ref="I53:AO53"/>
    <mergeCell ref="I48:AO48"/>
    <mergeCell ref="AP54:BE54"/>
    <mergeCell ref="BF54:BP54"/>
    <mergeCell ref="A54:H54"/>
    <mergeCell ref="BQ55:CA55"/>
    <mergeCell ref="AP19:BE20"/>
    <mergeCell ref="CB63:CL63"/>
    <mergeCell ref="BF62:BP62"/>
    <mergeCell ref="BQ62:CA62"/>
    <mergeCell ref="CB62:CL62"/>
    <mergeCell ref="BF19:BP20"/>
    <mergeCell ref="BQ19:CA20"/>
    <mergeCell ref="BQ54:CA54"/>
    <mergeCell ref="BF23:BP35"/>
    <mergeCell ref="BQ23:CA35"/>
    <mergeCell ref="CX118:DH118"/>
    <mergeCell ref="CM61:CW61"/>
    <mergeCell ref="CB61:CL61"/>
    <mergeCell ref="BQ71:CA71"/>
    <mergeCell ref="BF69:BP69"/>
    <mergeCell ref="BQ69:CA69"/>
    <mergeCell ref="CM113:CW114"/>
    <mergeCell ref="BQ116:CA117"/>
    <mergeCell ref="CB116:CL117"/>
    <mergeCell ref="CB74:CL74"/>
    <mergeCell ref="A119:H119"/>
    <mergeCell ref="I119:AO119"/>
    <mergeCell ref="A118:H118"/>
    <mergeCell ref="I118:AO118"/>
    <mergeCell ref="CX119:DH119"/>
    <mergeCell ref="BQ119:CA119"/>
    <mergeCell ref="CB119:CL119"/>
    <mergeCell ref="BQ118:CA118"/>
    <mergeCell ref="CB118:CL118"/>
    <mergeCell ref="BF119:BP119"/>
    <mergeCell ref="AP118:BE118"/>
    <mergeCell ref="BF118:BP118"/>
    <mergeCell ref="AP119:BE119"/>
    <mergeCell ref="BQ115:CA115"/>
    <mergeCell ref="DI116:DS117"/>
    <mergeCell ref="CM119:CW119"/>
    <mergeCell ref="CB115:CL115"/>
    <mergeCell ref="DI119:DS119"/>
    <mergeCell ref="DI118:DS118"/>
    <mergeCell ref="CM118:CW118"/>
    <mergeCell ref="DI115:DS115"/>
    <mergeCell ref="A116:H117"/>
    <mergeCell ref="DI111:DS112"/>
    <mergeCell ref="I111:AO111"/>
    <mergeCell ref="I114:AO114"/>
    <mergeCell ref="AP114:BE114"/>
    <mergeCell ref="BQ113:CA114"/>
    <mergeCell ref="DI113:DS114"/>
    <mergeCell ref="A115:H115"/>
    <mergeCell ref="I115:AO115"/>
    <mergeCell ref="AP115:BE115"/>
    <mergeCell ref="BF115:BP115"/>
    <mergeCell ref="CB113:CL114"/>
    <mergeCell ref="I113:AO113"/>
    <mergeCell ref="AP113:BE113"/>
    <mergeCell ref="BF113:BP114"/>
    <mergeCell ref="A113:H114"/>
    <mergeCell ref="I116:AO116"/>
    <mergeCell ref="CX116:DH117"/>
    <mergeCell ref="AP116:BE117"/>
    <mergeCell ref="BF116:BP117"/>
    <mergeCell ref="I117:AO117"/>
    <mergeCell ref="CX113:DH114"/>
    <mergeCell ref="CM116:CW117"/>
    <mergeCell ref="CM115:CW115"/>
    <mergeCell ref="CX115:DH115"/>
    <mergeCell ref="CX111:DH112"/>
    <mergeCell ref="BF111:BP112"/>
    <mergeCell ref="I110:AO110"/>
    <mergeCell ref="A109:H110"/>
    <mergeCell ref="BQ111:CA112"/>
    <mergeCell ref="CX109:DH110"/>
    <mergeCell ref="I109:AO109"/>
    <mergeCell ref="I112:AO112"/>
    <mergeCell ref="CM111:CW112"/>
    <mergeCell ref="CB111:CL112"/>
    <mergeCell ref="BF108:BP108"/>
    <mergeCell ref="BQ108:CA108"/>
    <mergeCell ref="DI109:DS110"/>
    <mergeCell ref="AP109:BE110"/>
    <mergeCell ref="BF109:BP110"/>
    <mergeCell ref="BQ109:CA110"/>
    <mergeCell ref="CB109:CL110"/>
    <mergeCell ref="CM109:CW110"/>
    <mergeCell ref="CB108:CL108"/>
    <mergeCell ref="CM108:CW108"/>
    <mergeCell ref="CX108:DH108"/>
    <mergeCell ref="DI108:DS108"/>
    <mergeCell ref="CX107:DH107"/>
    <mergeCell ref="I107:AO107"/>
    <mergeCell ref="AP107:BE107"/>
    <mergeCell ref="DI107:DS107"/>
    <mergeCell ref="BF107:BP107"/>
    <mergeCell ref="BQ107:CA107"/>
    <mergeCell ref="CB107:CL107"/>
    <mergeCell ref="CM107:CW107"/>
    <mergeCell ref="CX104:DH104"/>
    <mergeCell ref="DI104:DS104"/>
    <mergeCell ref="CX105:DH105"/>
    <mergeCell ref="DI105:DS105"/>
    <mergeCell ref="I106:AO106"/>
    <mergeCell ref="AP106:BE106"/>
    <mergeCell ref="BF106:BP106"/>
    <mergeCell ref="BQ106:CA106"/>
    <mergeCell ref="CM106:CW106"/>
    <mergeCell ref="CM105:CW105"/>
    <mergeCell ref="BF105:BP105"/>
    <mergeCell ref="BQ105:CA105"/>
    <mergeCell ref="CB105:CL105"/>
    <mergeCell ref="CB106:CL106"/>
    <mergeCell ref="CX106:DH106"/>
    <mergeCell ref="DI106:DS106"/>
    <mergeCell ref="BQ104:CA104"/>
    <mergeCell ref="CB104:CL104"/>
    <mergeCell ref="CM104:CW104"/>
    <mergeCell ref="I104:AO104"/>
    <mergeCell ref="AP104:BE104"/>
    <mergeCell ref="BF104:BP104"/>
    <mergeCell ref="BQ102:CA103"/>
    <mergeCell ref="CB102:CL103"/>
    <mergeCell ref="CM102:CW103"/>
    <mergeCell ref="A102:H103"/>
    <mergeCell ref="AP102:BE103"/>
    <mergeCell ref="BF102:BP103"/>
    <mergeCell ref="I102:AO102"/>
    <mergeCell ref="I103:AO103"/>
    <mergeCell ref="CB100:CL101"/>
    <mergeCell ref="CM100:CW101"/>
    <mergeCell ref="A100:H101"/>
    <mergeCell ref="AP100:BE101"/>
    <mergeCell ref="BF100:BP101"/>
    <mergeCell ref="I100:AO100"/>
    <mergeCell ref="I101:AO101"/>
    <mergeCell ref="BQ100:CA101"/>
    <mergeCell ref="BQ99:CA99"/>
    <mergeCell ref="CB99:CL99"/>
    <mergeCell ref="CM99:CW99"/>
    <mergeCell ref="A98:H98"/>
    <mergeCell ref="AP98:BE98"/>
    <mergeCell ref="BF98:BP98"/>
    <mergeCell ref="BQ98:CA98"/>
    <mergeCell ref="A99:H99"/>
    <mergeCell ref="CM98:CW98"/>
    <mergeCell ref="CB98:CL98"/>
    <mergeCell ref="BQ97:CA97"/>
    <mergeCell ref="CB97:CL97"/>
    <mergeCell ref="CM97:CW97"/>
    <mergeCell ref="BQ95:CA95"/>
    <mergeCell ref="CB95:CL95"/>
    <mergeCell ref="CM95:CW95"/>
    <mergeCell ref="CB94:CL94"/>
    <mergeCell ref="CX97:DH97"/>
    <mergeCell ref="CM94:CW94"/>
    <mergeCell ref="CX94:DH94"/>
    <mergeCell ref="CX96:DH96"/>
    <mergeCell ref="CB96:CL96"/>
    <mergeCell ref="CM96:CW96"/>
    <mergeCell ref="CX95:DH95"/>
    <mergeCell ref="BF94:BP94"/>
    <mergeCell ref="BQ94:CA94"/>
    <mergeCell ref="I94:AO94"/>
    <mergeCell ref="A90:H91"/>
    <mergeCell ref="AP90:BE91"/>
    <mergeCell ref="AP93:BE93"/>
    <mergeCell ref="I90:AO90"/>
    <mergeCell ref="I91:AO91"/>
    <mergeCell ref="BQ93:CA93"/>
    <mergeCell ref="BF93:BP93"/>
    <mergeCell ref="A81:H84"/>
    <mergeCell ref="AP81:BE84"/>
    <mergeCell ref="AP85:BE89"/>
    <mergeCell ref="I87:AO87"/>
    <mergeCell ref="A85:H89"/>
    <mergeCell ref="I92:AO92"/>
    <mergeCell ref="I89:AO89"/>
    <mergeCell ref="A92:H92"/>
    <mergeCell ref="I88:AO88"/>
    <mergeCell ref="I86:AO86"/>
    <mergeCell ref="BF81:BP84"/>
    <mergeCell ref="BF85:BP89"/>
    <mergeCell ref="I85:AO85"/>
    <mergeCell ref="I83:AO83"/>
    <mergeCell ref="I84:AO84"/>
    <mergeCell ref="I81:AO81"/>
    <mergeCell ref="CX80:DH80"/>
    <mergeCell ref="BQ74:CA74"/>
    <mergeCell ref="DI80:DS80"/>
    <mergeCell ref="DI65:DS66"/>
    <mergeCell ref="CM65:CW66"/>
    <mergeCell ref="CX65:DH66"/>
    <mergeCell ref="DI67:DS67"/>
    <mergeCell ref="DI68:DS68"/>
    <mergeCell ref="DI72:DS73"/>
    <mergeCell ref="CX71:DH71"/>
    <mergeCell ref="CM81:CW84"/>
    <mergeCell ref="CM85:CW89"/>
    <mergeCell ref="CB81:CL84"/>
    <mergeCell ref="CB85:CL89"/>
    <mergeCell ref="BQ80:CA80"/>
    <mergeCell ref="BQ85:CA89"/>
    <mergeCell ref="BQ81:CA84"/>
    <mergeCell ref="CM36:CW49"/>
    <mergeCell ref="CM68:CW68"/>
    <mergeCell ref="CM64:CW64"/>
    <mergeCell ref="DI85:DS89"/>
    <mergeCell ref="CM21:CW22"/>
    <mergeCell ref="CM23:CW35"/>
    <mergeCell ref="DI81:DS84"/>
    <mergeCell ref="CX85:DH89"/>
    <mergeCell ref="CX81:DH84"/>
    <mergeCell ref="DI52:DS52"/>
    <mergeCell ref="CB23:CL35"/>
    <mergeCell ref="CB21:CL22"/>
    <mergeCell ref="CB53:CL53"/>
    <mergeCell ref="CX74:DH74"/>
    <mergeCell ref="DI74:DS74"/>
    <mergeCell ref="CB67:CL67"/>
    <mergeCell ref="CB55:CL55"/>
    <mergeCell ref="CX67:DH67"/>
    <mergeCell ref="CX64:DH64"/>
    <mergeCell ref="CM55:CW55"/>
    <mergeCell ref="CX102:DH103"/>
    <mergeCell ref="DI102:DS103"/>
    <mergeCell ref="DI97:DS97"/>
    <mergeCell ref="CX98:DH98"/>
    <mergeCell ref="DI98:DS98"/>
    <mergeCell ref="CX99:DH99"/>
    <mergeCell ref="DI99:DS99"/>
    <mergeCell ref="CX100:DH101"/>
    <mergeCell ref="DI100:DS101"/>
    <mergeCell ref="CB93:CL93"/>
    <mergeCell ref="CX77:DH79"/>
    <mergeCell ref="DI77:DS79"/>
    <mergeCell ref="CX90:DH91"/>
    <mergeCell ref="CM93:CW93"/>
    <mergeCell ref="CB92:CL92"/>
    <mergeCell ref="DI90:DS91"/>
    <mergeCell ref="CX92:DH92"/>
    <mergeCell ref="DI92:DS92"/>
    <mergeCell ref="CX93:DH93"/>
    <mergeCell ref="BQ64:CA64"/>
    <mergeCell ref="CB64:CL64"/>
    <mergeCell ref="CM67:CW67"/>
    <mergeCell ref="CX62:DH62"/>
    <mergeCell ref="CX58:DH58"/>
    <mergeCell ref="A64:H64"/>
    <mergeCell ref="BQ65:CA66"/>
    <mergeCell ref="BQ58:CA58"/>
    <mergeCell ref="A61:H61"/>
    <mergeCell ref="I61:AO61"/>
    <mergeCell ref="AP21:BE22"/>
    <mergeCell ref="BF21:BP22"/>
    <mergeCell ref="I70:AO70"/>
    <mergeCell ref="I45:AO45"/>
    <mergeCell ref="I46:AO46"/>
    <mergeCell ref="I73:AO73"/>
    <mergeCell ref="BF50:BP51"/>
    <mergeCell ref="AP70:BE70"/>
    <mergeCell ref="AP68:BE68"/>
    <mergeCell ref="BF58:BP58"/>
    <mergeCell ref="A36:H49"/>
    <mergeCell ref="AP36:BE49"/>
    <mergeCell ref="I44:AO44"/>
    <mergeCell ref="I41:AO41"/>
    <mergeCell ref="BF36:BP49"/>
    <mergeCell ref="BQ36:CA49"/>
    <mergeCell ref="I42:AO42"/>
    <mergeCell ref="I43:AO43"/>
    <mergeCell ref="I49:AO49"/>
    <mergeCell ref="I47:AO47"/>
    <mergeCell ref="DI17:DS17"/>
    <mergeCell ref="CB18:CL18"/>
    <mergeCell ref="CM18:CW18"/>
    <mergeCell ref="CX50:DH51"/>
    <mergeCell ref="DI50:DS51"/>
    <mergeCell ref="CB50:CL51"/>
    <mergeCell ref="CM50:CW51"/>
    <mergeCell ref="CX23:DH35"/>
    <mergeCell ref="DI23:DS35"/>
    <mergeCell ref="CB36:CL49"/>
    <mergeCell ref="DI18:DS18"/>
    <mergeCell ref="DI21:DS22"/>
    <mergeCell ref="CX19:DH20"/>
    <mergeCell ref="DI19:DS20"/>
    <mergeCell ref="CX21:DH22"/>
    <mergeCell ref="DI36:DS49"/>
    <mergeCell ref="CX18:DH18"/>
    <mergeCell ref="CX36:DH49"/>
    <mergeCell ref="CM19:CW20"/>
    <mergeCell ref="BQ50:CA51"/>
    <mergeCell ref="BQ67:CA67"/>
    <mergeCell ref="BQ18:CA18"/>
    <mergeCell ref="AP17:BE17"/>
    <mergeCell ref="CB19:CL20"/>
    <mergeCell ref="BF17:BP17"/>
    <mergeCell ref="BQ17:CA17"/>
    <mergeCell ref="BF18:BP18"/>
    <mergeCell ref="CB17:CL17"/>
    <mergeCell ref="CM17:CW17"/>
    <mergeCell ref="CX17:DH17"/>
    <mergeCell ref="AP23:BE35"/>
    <mergeCell ref="BF77:BP79"/>
    <mergeCell ref="BF71:BP71"/>
    <mergeCell ref="AP50:BE51"/>
    <mergeCell ref="BF74:BP74"/>
    <mergeCell ref="CB77:CL79"/>
    <mergeCell ref="BQ53:CA53"/>
    <mergeCell ref="AP71:BE71"/>
    <mergeCell ref="BF99:BP99"/>
    <mergeCell ref="BQ77:CA79"/>
    <mergeCell ref="A18:H18"/>
    <mergeCell ref="AP18:BE18"/>
    <mergeCell ref="I78:AO78"/>
    <mergeCell ref="AP74:BE74"/>
    <mergeCell ref="I79:AO79"/>
    <mergeCell ref="I50:AO50"/>
    <mergeCell ref="I51:AO51"/>
    <mergeCell ref="BQ21:CA22"/>
    <mergeCell ref="AP108:BE108"/>
    <mergeCell ref="AP99:BE99"/>
    <mergeCell ref="A104:H104"/>
    <mergeCell ref="A107:H107"/>
    <mergeCell ref="A111:H112"/>
    <mergeCell ref="AP111:BE112"/>
    <mergeCell ref="A105:H105"/>
    <mergeCell ref="I105:AO105"/>
    <mergeCell ref="AP105:BE105"/>
    <mergeCell ref="A106:H106"/>
    <mergeCell ref="I99:AO99"/>
    <mergeCell ref="A108:H108"/>
    <mergeCell ref="A96:H96"/>
    <mergeCell ref="I96:AO96"/>
    <mergeCell ref="I98:AO98"/>
    <mergeCell ref="I108:AO108"/>
    <mergeCell ref="AP95:BE95"/>
    <mergeCell ref="BF95:BP95"/>
    <mergeCell ref="AP96:BE96"/>
    <mergeCell ref="A97:H97"/>
    <mergeCell ref="AP97:BE97"/>
    <mergeCell ref="I97:AO97"/>
    <mergeCell ref="BF97:BP97"/>
    <mergeCell ref="A94:H94"/>
    <mergeCell ref="AP94:BE94"/>
    <mergeCell ref="A93:H93"/>
    <mergeCell ref="I93:AO93"/>
    <mergeCell ref="DI96:DS96"/>
    <mergeCell ref="BF96:BP96"/>
    <mergeCell ref="BQ96:CA96"/>
    <mergeCell ref="I95:AO95"/>
    <mergeCell ref="A95:H95"/>
    <mergeCell ref="DI93:DS93"/>
    <mergeCell ref="DI94:DS94"/>
    <mergeCell ref="DI95:DS95"/>
    <mergeCell ref="AP92:BE92"/>
    <mergeCell ref="AP77:BE79"/>
    <mergeCell ref="CM74:CW74"/>
    <mergeCell ref="BF80:BP80"/>
    <mergeCell ref="CB80:CL80"/>
    <mergeCell ref="CM77:CW79"/>
    <mergeCell ref="CB90:CL91"/>
    <mergeCell ref="CM90:CW91"/>
    <mergeCell ref="BF92:BP92"/>
    <mergeCell ref="BQ92:CA92"/>
    <mergeCell ref="A74:H74"/>
    <mergeCell ref="A77:H79"/>
    <mergeCell ref="CM80:CW80"/>
    <mergeCell ref="CM92:CW92"/>
    <mergeCell ref="AP80:BE80"/>
    <mergeCell ref="I74:AO74"/>
    <mergeCell ref="I77:AO77"/>
    <mergeCell ref="I82:AO82"/>
    <mergeCell ref="BF90:BP91"/>
    <mergeCell ref="BQ90:CA91"/>
    <mergeCell ref="I34:AO34"/>
    <mergeCell ref="I32:AO32"/>
    <mergeCell ref="I31:AO31"/>
    <mergeCell ref="A80:H80"/>
    <mergeCell ref="I80:AO80"/>
    <mergeCell ref="A70:H70"/>
    <mergeCell ref="A50:H51"/>
    <mergeCell ref="I71:AO71"/>
    <mergeCell ref="I39:AO39"/>
    <mergeCell ref="I40:AO40"/>
    <mergeCell ref="I38:AO38"/>
    <mergeCell ref="I36:AO36"/>
    <mergeCell ref="I37:AO37"/>
    <mergeCell ref="I35:AO35"/>
    <mergeCell ref="I28:AO28"/>
    <mergeCell ref="I26:AO26"/>
    <mergeCell ref="I27:AO27"/>
    <mergeCell ref="I24:AO24"/>
    <mergeCell ref="I25:AO25"/>
    <mergeCell ref="I29:AO29"/>
    <mergeCell ref="I20:AO20"/>
    <mergeCell ref="I21:AO21"/>
    <mergeCell ref="I22:AO22"/>
    <mergeCell ref="A17:H17"/>
    <mergeCell ref="I17:AO17"/>
    <mergeCell ref="A21:H22"/>
    <mergeCell ref="A16:H16"/>
    <mergeCell ref="I16:AO16"/>
    <mergeCell ref="A19:H20"/>
    <mergeCell ref="A23:H35"/>
    <mergeCell ref="I33:AO33"/>
    <mergeCell ref="AP16:BE16"/>
    <mergeCell ref="I30:AO30"/>
    <mergeCell ref="I23:AO23"/>
    <mergeCell ref="I18:AO18"/>
    <mergeCell ref="I19:AO19"/>
    <mergeCell ref="CX14:DS14"/>
    <mergeCell ref="CX16:DS16"/>
    <mergeCell ref="A15:H15"/>
    <mergeCell ref="I15:AO15"/>
    <mergeCell ref="AP15:BE15"/>
    <mergeCell ref="BF15:CA15"/>
    <mergeCell ref="CB15:CW15"/>
    <mergeCell ref="CX15:DS15"/>
    <mergeCell ref="BF16:CA16"/>
    <mergeCell ref="CB16:CW16"/>
    <mergeCell ref="AP53:BE53"/>
    <mergeCell ref="BF53:BP53"/>
    <mergeCell ref="A7:DS7"/>
    <mergeCell ref="A14:H14"/>
    <mergeCell ref="I14:AO14"/>
    <mergeCell ref="AP14:BE14"/>
    <mergeCell ref="BF14:CA14"/>
    <mergeCell ref="CB14:CW14"/>
    <mergeCell ref="AP52:BE52"/>
    <mergeCell ref="BF52:BP52"/>
    <mergeCell ref="BQ52:CA52"/>
    <mergeCell ref="CX53:DH53"/>
    <mergeCell ref="CX54:DH54"/>
    <mergeCell ref="DI53:DS53"/>
    <mergeCell ref="CM53:CW53"/>
    <mergeCell ref="CX52:DH52"/>
    <mergeCell ref="CB52:CL52"/>
    <mergeCell ref="CM52:CW52"/>
    <mergeCell ref="DI55:DS55"/>
    <mergeCell ref="A55:H55"/>
    <mergeCell ref="I55:AO55"/>
    <mergeCell ref="AP55:BE55"/>
    <mergeCell ref="BF55:BP55"/>
    <mergeCell ref="I54:AO54"/>
    <mergeCell ref="DI54:DS54"/>
    <mergeCell ref="CB54:CL54"/>
    <mergeCell ref="CM54:CW54"/>
    <mergeCell ref="CX55:DH55"/>
    <mergeCell ref="A56:H57"/>
    <mergeCell ref="I56:AO56"/>
    <mergeCell ref="AP56:BE57"/>
    <mergeCell ref="BF56:BP57"/>
    <mergeCell ref="I57:AO57"/>
    <mergeCell ref="A58:H58"/>
    <mergeCell ref="I58:AO58"/>
    <mergeCell ref="AP58:BE58"/>
    <mergeCell ref="DI56:DS57"/>
    <mergeCell ref="DI58:DS58"/>
    <mergeCell ref="CX59:DH59"/>
    <mergeCell ref="CX56:DH57"/>
    <mergeCell ref="CM58:CW58"/>
    <mergeCell ref="CB59:CL59"/>
    <mergeCell ref="CM59:CW59"/>
    <mergeCell ref="CM56:CW57"/>
    <mergeCell ref="CB56:CL57"/>
    <mergeCell ref="CB58:CL58"/>
    <mergeCell ref="DI60:DS60"/>
    <mergeCell ref="CB65:CL66"/>
    <mergeCell ref="CM62:CW62"/>
    <mergeCell ref="DI59:DS59"/>
    <mergeCell ref="CB60:CL60"/>
    <mergeCell ref="CM60:CW60"/>
    <mergeCell ref="CX60:DH60"/>
    <mergeCell ref="CM63:CW63"/>
    <mergeCell ref="DI64:DS64"/>
    <mergeCell ref="DI61:DS61"/>
    <mergeCell ref="BQ60:CA60"/>
    <mergeCell ref="A59:H59"/>
    <mergeCell ref="I59:AO59"/>
    <mergeCell ref="AP59:BE59"/>
    <mergeCell ref="BF59:BP59"/>
    <mergeCell ref="BF60:BP60"/>
    <mergeCell ref="A60:H60"/>
    <mergeCell ref="I60:AO60"/>
    <mergeCell ref="BQ59:CA59"/>
    <mergeCell ref="AP60:BE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CaDin</cp:lastModifiedBy>
  <cp:lastPrinted>2018-08-03T06:27:19Z</cp:lastPrinted>
  <dcterms:created xsi:type="dcterms:W3CDTF">2004-09-19T06:34:55Z</dcterms:created>
  <dcterms:modified xsi:type="dcterms:W3CDTF">2019-04-19T17:45:50Z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